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vteeva\Desktop\"/>
    </mc:Choice>
  </mc:AlternateContent>
  <bookViews>
    <workbookView xWindow="0" yWindow="0" windowWidth="24750" windowHeight="12300"/>
  </bookViews>
  <sheets>
    <sheet name=" MBA FT" sheetId="1" r:id="rId1"/>
    <sheet name="M in Int. Manag." sheetId="34" r:id="rId2"/>
    <sheet name="M in Corp. Finance" sheetId="33" r:id="rId3"/>
    <sheet name="Tourism, Fashion, Luxury" sheetId="37" r:id="rId4"/>
    <sheet name="M in Big Data" sheetId="35" r:id="rId5"/>
    <sheet name="M Business Transform." sheetId="3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6" l="1"/>
  <c r="E17" i="36"/>
  <c r="C17" i="36"/>
  <c r="G18" i="35"/>
  <c r="E18" i="35"/>
  <c r="C18" i="35"/>
  <c r="L33" i="37" l="1"/>
  <c r="K33" i="37"/>
  <c r="J33" i="37"/>
  <c r="I33" i="37"/>
  <c r="H33" i="37"/>
  <c r="G33" i="37"/>
  <c r="F33" i="37"/>
  <c r="D33" i="37"/>
  <c r="C33" i="37"/>
  <c r="D14" i="37"/>
  <c r="C14" i="37"/>
  <c r="G20" i="34" l="1"/>
  <c r="E20" i="34"/>
  <c r="H20" i="34" s="1"/>
  <c r="C20" i="34"/>
  <c r="G24" i="33"/>
  <c r="E24" i="33"/>
  <c r="C24" i="33"/>
  <c r="E22" i="1"/>
  <c r="G22" i="1"/>
  <c r="I22" i="1"/>
  <c r="C22" i="1"/>
  <c r="J22" i="1" s="1"/>
</calcChain>
</file>

<file path=xl/sharedStrings.xml><?xml version="1.0" encoding="utf-8"?>
<sst xmlns="http://schemas.openxmlformats.org/spreadsheetml/2006/main" count="374" uniqueCount="265">
  <si>
    <t xml:space="preserve">Fundamentals of Accounting </t>
  </si>
  <si>
    <t>Fundamentals of Business Statistics</t>
  </si>
  <si>
    <t xml:space="preserve">Economic Foundations of Business and Management </t>
  </si>
  <si>
    <t xml:space="preserve">International Comparative Law and Antitrust </t>
  </si>
  <si>
    <t>Business Strategy and Competitive Analysis</t>
  </si>
  <si>
    <t>Functional Track:  Financial management*</t>
  </si>
  <si>
    <t>Functional Track:  Innovation and entrepreneurship*</t>
  </si>
  <si>
    <t>Functional Track:  Marketing *</t>
  </si>
  <si>
    <t>Functional Track:  Reinventing the supply chain *</t>
  </si>
  <si>
    <t>Operations Management</t>
  </si>
  <si>
    <t>Financial Planning and Analysis</t>
  </si>
  <si>
    <t>People Management</t>
  </si>
  <si>
    <t xml:space="preserve">Marketing Management </t>
  </si>
  <si>
    <t xml:space="preserve">Business Ethics  </t>
  </si>
  <si>
    <t>Corporate Strategy</t>
  </si>
  <si>
    <t>Strategic Management of Innovation</t>
  </si>
  <si>
    <t>Management Accounting</t>
  </si>
  <si>
    <t>Marketing Analysis and Strategy</t>
  </si>
  <si>
    <t>Marketing Research and Metrics</t>
  </si>
  <si>
    <t>Corporate Finance 2</t>
  </si>
  <si>
    <t>Strategy</t>
  </si>
  <si>
    <t>Accounting</t>
  </si>
  <si>
    <t>Financial Management</t>
  </si>
  <si>
    <t>Quantitative Methods for Finance</t>
  </si>
  <si>
    <t>ECTS</t>
  </si>
  <si>
    <t>Term I</t>
  </si>
  <si>
    <t>Term II</t>
  </si>
  <si>
    <t>Term III</t>
  </si>
  <si>
    <t>Corporate Finance 1</t>
  </si>
  <si>
    <t>Economics of Strategy</t>
  </si>
  <si>
    <t>Fashion History</t>
  </si>
  <si>
    <t>Distribution</t>
  </si>
  <si>
    <t>Branding</t>
  </si>
  <si>
    <t>Financial Statement Analysis</t>
  </si>
  <si>
    <t xml:space="preserve">Business Law   </t>
  </si>
  <si>
    <t>Econometrics</t>
  </si>
  <si>
    <t>Machine Learning</t>
  </si>
  <si>
    <t>Marketing Analytics</t>
  </si>
  <si>
    <t>Corporate and Investment Banking</t>
  </si>
  <si>
    <t>Investor Relations</t>
  </si>
  <si>
    <t xml:space="preserve">Duration of each term includes exam dates. </t>
  </si>
  <si>
    <t>TOTAL</t>
  </si>
  <si>
    <t>Project Management Lab</t>
  </si>
  <si>
    <t xml:space="preserve">1 ECTS is equal to 8-10 class hours. </t>
  </si>
  <si>
    <t>Organisational Design</t>
  </si>
  <si>
    <t>Project management Lab</t>
  </si>
  <si>
    <t>March - Early April</t>
  </si>
  <si>
    <t>Term III (Electives)</t>
  </si>
  <si>
    <t xml:space="preserve">MBA full-time programme runs from Monday to Thursday and doesn't overlap with MBA part-time. </t>
  </si>
  <si>
    <t>Communication</t>
  </si>
  <si>
    <t>Corporate governance</t>
  </si>
  <si>
    <t>International marketing</t>
  </si>
  <si>
    <t>Organization &amp; HRM in Tourism</t>
  </si>
  <si>
    <t>Econometrics and statistics</t>
  </si>
  <si>
    <t>Organization and HRM</t>
  </si>
  <si>
    <t>How to establish a digital positioning</t>
  </si>
  <si>
    <t>Reengineering Operational Processes</t>
  </si>
  <si>
    <t>Derivatives</t>
  </si>
  <si>
    <t>Corporate banking</t>
  </si>
  <si>
    <t>Manage business digitalization challenge</t>
  </si>
  <si>
    <t xml:space="preserve">Reimagining the customer experience </t>
  </si>
  <si>
    <t xml:space="preserve">Managing Cyber Security and Cyber Law </t>
  </si>
  <si>
    <t>Product &amp; Merchandising</t>
  </si>
  <si>
    <t>Business Models in Luxury Industries</t>
  </si>
  <si>
    <t>Financial Ratio Analysis</t>
  </si>
  <si>
    <t>Mergers and Acquisitions</t>
  </si>
  <si>
    <t>Corporate Finance</t>
  </si>
  <si>
    <t>Creativity Lab</t>
  </si>
  <si>
    <t>Management Control</t>
  </si>
  <si>
    <t>Big Data Programming Models</t>
  </si>
  <si>
    <t>Statistics for Data Science</t>
  </si>
  <si>
    <t>Data Science Toolkit</t>
  </si>
  <si>
    <t>Creative Lab</t>
  </si>
  <si>
    <t>International Business Taxation</t>
  </si>
  <si>
    <t>Economic Policy</t>
  </si>
  <si>
    <t>Functional Track:  Business Restructuring*</t>
  </si>
  <si>
    <t>Soft Skills Lab: Cross-cultural Management (Term I); Public Speaking, Leadership in Complex Situations, Decision Making under Time Constraints, Diversity Management (Term II);
 Negotiations (Term III);  Leadership, Self-awareness and Personal Initiative (Term IV)</t>
  </si>
  <si>
    <t>Digital and Mobile Innovation Management</t>
  </si>
  <si>
    <t>"How to present" Lab</t>
  </si>
  <si>
    <t xml:space="preserve">Private Equity and Venture Capital </t>
  </si>
  <si>
    <t xml:space="preserve">Term I </t>
  </si>
  <si>
    <t xml:space="preserve">Mastering Digital Governance </t>
  </si>
  <si>
    <t>Data Analyses, Mobility, Proximity and App-Based Marketing</t>
  </si>
  <si>
    <t xml:space="preserve">Adapting Firms to the Digital Age </t>
  </si>
  <si>
    <t>Digital Economics</t>
  </si>
  <si>
    <t>Advanced Visualizations</t>
  </si>
  <si>
    <t>Organisation &amp; HRM</t>
  </si>
  <si>
    <t>Python for Finance</t>
  </si>
  <si>
    <t xml:space="preserve">Special Topics in Machine Learning </t>
  </si>
  <si>
    <t xml:space="preserve">Programming for Data Analysis (II) </t>
  </si>
  <si>
    <t xml:space="preserve">Practical Big Data: Business Case </t>
  </si>
  <si>
    <t>PM Lab</t>
  </si>
  <si>
    <t xml:space="preserve">Strategic issues in international companies </t>
  </si>
  <si>
    <t>International Economics</t>
  </si>
  <si>
    <t>International HR management</t>
  </si>
  <si>
    <t xml:space="preserve">Strategic Management </t>
  </si>
  <si>
    <t>International Group's Corporate Governance</t>
  </si>
  <si>
    <t>International organisations of operations</t>
  </si>
  <si>
    <t>International Groups Organisation</t>
  </si>
  <si>
    <t>General Management</t>
  </si>
  <si>
    <t>Hours</t>
  </si>
  <si>
    <t>CRM and Promotions</t>
  </si>
  <si>
    <t>Accounting &amp; Performance Measurement</t>
  </si>
  <si>
    <t>Digital &amp; Social Media Marketing</t>
  </si>
  <si>
    <t> </t>
  </si>
  <si>
    <t>Corporate Sustainability</t>
  </si>
  <si>
    <t>Labs*</t>
  </si>
  <si>
    <t>TOT</t>
  </si>
  <si>
    <t>Major in Fashion</t>
  </si>
  <si>
    <t xml:space="preserve">Hours </t>
  </si>
  <si>
    <t>Major in Tourism</t>
  </si>
  <si>
    <t>Organization &amp; People Management in Luxury and Fashion firms</t>
  </si>
  <si>
    <t>Organization &amp; People Management in Luxury and fashion firms</t>
  </si>
  <si>
    <t>Legal Issues in Tourism</t>
  </si>
  <si>
    <t>Brand Strategies in Fashion Industries</t>
  </si>
  <si>
    <t>Brand Strategies in Luxury Industries</t>
  </si>
  <si>
    <t>Management of Tourist Destinations</t>
  </si>
  <si>
    <t>Operation &amp; Supply Chain Management</t>
  </si>
  <si>
    <t>Hotel Strategic Management</t>
  </si>
  <si>
    <t>Hotel Operation Management</t>
  </si>
  <si>
    <t>Business Models in Fashion Industry</t>
  </si>
  <si>
    <t>Hospitality Management</t>
  </si>
  <si>
    <t>Luxury Channel &amp; Distribution Management</t>
  </si>
  <si>
    <t>Economics of Tourism</t>
  </si>
  <si>
    <t>Luxury Market &amp; Key Players</t>
  </si>
  <si>
    <t>Revenue &amp; Yield Management</t>
  </si>
  <si>
    <t>Fashion Law</t>
  </si>
  <si>
    <t>Store Concept &amp; Design</t>
  </si>
  <si>
    <t>Transportation Management</t>
  </si>
  <si>
    <t>Management of Tour Operator</t>
  </si>
  <si>
    <t>Consumer Behaviour in Luxury Industries</t>
  </si>
  <si>
    <t>Focus Areas**</t>
  </si>
  <si>
    <t>**Focus Area</t>
  </si>
  <si>
    <t>-      AdVenture Lab</t>
  </si>
  <si>
    <t>·         Jewellery and Watches</t>
  </si>
  <si>
    <t>·         Automotive</t>
  </si>
  <si>
    <t>·         Yachts</t>
  </si>
  <si>
    <t>-      Social &amp; Environmental Impact Lab</t>
  </si>
  <si>
    <t>·         Design and Architecture</t>
  </si>
  <si>
    <t>-      How To Present Lab</t>
  </si>
  <si>
    <t>·         Hospitality &amp; Travel</t>
  </si>
  <si>
    <t>-      Creativity Lab</t>
  </si>
  <si>
    <t>·         Food &amp; Spirits</t>
  </si>
  <si>
    <t>* Labs will be held during 1 &amp; 2 semesters</t>
  </si>
  <si>
    <t>-      Project Management Lab</t>
  </si>
  <si>
    <t>-     Digital Skills Lab</t>
  </si>
  <si>
    <t>Programming for Data Analysis I</t>
  </si>
  <si>
    <t>Digital Skills Lab</t>
  </si>
  <si>
    <t>Made in Italy in International Markets: food industry</t>
  </si>
  <si>
    <t>Made in Italy in International Markets: mechanical industry</t>
  </si>
  <si>
    <t>Made in Italy in International Markets: fashion industry</t>
  </si>
  <si>
    <t>Social &amp; Environmental Impact Lab</t>
  </si>
  <si>
    <t>Adventure Lab</t>
  </si>
  <si>
    <t>o  Business Restructuring</t>
  </si>
  <si>
    <t>Turnaround Management</t>
  </si>
  <si>
    <t>Financial Restructuring</t>
  </si>
  <si>
    <t>Bankruptcy Law</t>
  </si>
  <si>
    <t>o  Financial Management</t>
  </si>
  <si>
    <t xml:space="preserve">Merger &amp; Acquisitions </t>
  </si>
  <si>
    <t>Advanced Cases in Business Valuation</t>
  </si>
  <si>
    <t>Private Equity Finance</t>
  </si>
  <si>
    <t xml:space="preserve">o  Innovation and Entrepreneurship </t>
  </si>
  <si>
    <t>Managing Innovation in Megaprojects</t>
  </si>
  <si>
    <t>Organising Innovation</t>
  </si>
  <si>
    <t>Managing Open and Networked Innovation</t>
  </si>
  <si>
    <t>o  Management of International Business</t>
  </si>
  <si>
    <t>Entry strategies in foreign markets</t>
  </si>
  <si>
    <t>Organizational issues in international business</t>
  </si>
  <si>
    <t>International Marketing</t>
  </si>
  <si>
    <t>o  Marketing</t>
  </si>
  <si>
    <t>Communication and Social Media Strategy</t>
  </si>
  <si>
    <t>E-commerce, Retail and Multichannel Management</t>
  </si>
  <si>
    <t>Brand Equity Management</t>
  </si>
  <si>
    <t>o  M&amp;A and Corporate Strategy</t>
  </si>
  <si>
    <t>Joint ventures &amp; Alliances</t>
  </si>
  <si>
    <t>Managing International Companies</t>
  </si>
  <si>
    <t>Merger &amp; Acquisitions</t>
  </si>
  <si>
    <t>o  Reinventing the Supply Chain</t>
  </si>
  <si>
    <t>Logistics</t>
  </si>
  <si>
    <t>Functional Track:  Management of International Business*</t>
  </si>
  <si>
    <t>Functional Track:  M&amp;A and Corporate Strategy*</t>
  </si>
  <si>
    <t>Industry Specialization: Energy</t>
  </si>
  <si>
    <t>Industry Specialization: Entertainment</t>
  </si>
  <si>
    <t>Industry Specialization: Health and pharmaceutical</t>
  </si>
  <si>
    <t>Industry Specialization: Information and Communication Technologies</t>
  </si>
  <si>
    <t>Industry Specialization: Tourism</t>
  </si>
  <si>
    <t>Industry Specialization: Luxury and fashion</t>
  </si>
  <si>
    <t>Term IV (Electives)</t>
  </si>
  <si>
    <t>Scenario and Forecasting Lab</t>
  </si>
  <si>
    <t>Social impact Lab</t>
  </si>
  <si>
    <t xml:space="preserve">Adventure Lab </t>
  </si>
  <si>
    <t>Big Data Lab</t>
  </si>
  <si>
    <t>October 19 - December 18</t>
  </si>
  <si>
    <t>January 11 - March 18</t>
  </si>
  <si>
    <t>March 19 - May 31</t>
  </si>
  <si>
    <t>June 7 - July 23</t>
  </si>
  <si>
    <t>Business restructuring</t>
  </si>
  <si>
    <t>https://drive.google.com/drive/folders/1u88XuJVxEB-5bhQ9vkBuXdX_5e-XBfrZ?usp=sharing</t>
  </si>
  <si>
    <t xml:space="preserve">https://drive.google.com/drive/folders/1ZTaZOeVo7tsIQAijI_DGJFcUIjZgiSpS?usp=sharing </t>
  </si>
  <si>
    <t xml:space="preserve">https://drive.google.com/drive/folders/1MboJN_ma2ZQcZ3fsGl1kEQzT6MCo-J2J?usp=sharing </t>
  </si>
  <si>
    <t xml:space="preserve">https://drive.google.com/drive/folders/1NAuGLeYdBNgLxESu5BNePW14RcUTRKkk?usp=sharing </t>
  </si>
  <si>
    <t xml:space="preserve">https://drive.google.com/drive/folders/0BxCyRfMzWA97VU5YeWxpcDJaODQ?usp=sharing </t>
  </si>
  <si>
    <t xml:space="preserve">Syllabuses: </t>
  </si>
  <si>
    <t>https://drive.google.com/open?id=0BxCyRfMzWA97dEZ0TUFhOGNIb28</t>
  </si>
  <si>
    <t>https://drive.google.com/drive/folders/1fE6uU4fysGt7lSFb1zqSfufrsj1wyoyy?usp=sharing</t>
  </si>
  <si>
    <t>https://drive.google.com/open?id=1QT2mtx9PECw90qdPbP4mKhb2sj0Tm1dq</t>
  </si>
  <si>
    <t>third week of January  - March</t>
  </si>
  <si>
    <t>2 semester: third week of January - May/June - students should choose 1 major</t>
  </si>
  <si>
    <t>third week of January - end of March</t>
  </si>
  <si>
    <t>Corporate Social Responsibility</t>
  </si>
  <si>
    <t>Financial Risk Management</t>
  </si>
  <si>
    <t>Accounting &amp; Financial Management</t>
  </si>
  <si>
    <r>
      <t xml:space="preserve">Intercultural Management </t>
    </r>
    <r>
      <rPr>
        <b/>
        <sz val="12"/>
        <color theme="1"/>
        <rFont val="Luiss Sans"/>
      </rPr>
      <t>(exam in January)</t>
    </r>
  </si>
  <si>
    <t>** Some exams may be scheduled for the fisrt or second week of January</t>
  </si>
  <si>
    <t>Compliance and Risk Management</t>
  </si>
  <si>
    <r>
      <t xml:space="preserve">Statistics </t>
    </r>
    <r>
      <rPr>
        <b/>
        <sz val="12"/>
        <color theme="1"/>
        <rFont val="Luiss Sans"/>
      </rPr>
      <t>(exam in January)</t>
    </r>
  </si>
  <si>
    <r>
      <t>*TRACKS (each 30 hours of didactics) - each track is composed of 3 courses, to get a grade</t>
    </r>
    <r>
      <rPr>
        <b/>
        <sz val="12"/>
        <color rgb="FFFF0000"/>
        <rFont val="Luiss Sans"/>
      </rPr>
      <t xml:space="preserve"> it's mandatory to attend all courses of the track</t>
    </r>
    <r>
      <rPr>
        <b/>
        <sz val="12"/>
        <color theme="1"/>
        <rFont val="Luiss Sans"/>
      </rPr>
      <t xml:space="preserve">. </t>
    </r>
  </si>
  <si>
    <t>.          Fashion</t>
  </si>
  <si>
    <t>Organization and People Management</t>
  </si>
  <si>
    <t>Semester</t>
  </si>
  <si>
    <t>1-2</t>
  </si>
  <si>
    <t>PERIOD</t>
  </si>
  <si>
    <t>January-March</t>
  </si>
  <si>
    <t>April-June</t>
  </si>
  <si>
    <r>
      <t xml:space="preserve">Fundamentals of Economics </t>
    </r>
    <r>
      <rPr>
        <b/>
        <sz val="12"/>
        <color theme="1"/>
        <rFont val="Luiss Sans"/>
      </rPr>
      <t>(exam in January)</t>
    </r>
  </si>
  <si>
    <r>
      <t xml:space="preserve">Trade Finance </t>
    </r>
    <r>
      <rPr>
        <b/>
        <sz val="12"/>
        <color theme="1"/>
        <rFont val="Luiss Sans"/>
      </rPr>
      <t>(exam in April)</t>
    </r>
  </si>
  <si>
    <r>
      <t xml:space="preserve">Planning and Control </t>
    </r>
    <r>
      <rPr>
        <b/>
        <sz val="12"/>
        <color theme="1"/>
        <rFont val="Luiss Sans"/>
      </rPr>
      <t>(exam in April)</t>
    </r>
  </si>
  <si>
    <r>
      <t xml:space="preserve">Capital markets </t>
    </r>
    <r>
      <rPr>
        <b/>
        <sz val="12"/>
        <color theme="1"/>
        <rFont val="Luiss Sans"/>
      </rPr>
      <t>(exam in April)</t>
    </r>
  </si>
  <si>
    <t>April- mid-May</t>
  </si>
  <si>
    <t>Master in International Management 2021 - 2022 (ENG)</t>
  </si>
  <si>
    <t>third week of January  - April</t>
  </si>
  <si>
    <t>May - 1° week of June</t>
  </si>
  <si>
    <r>
      <t>Communication in International Markets</t>
    </r>
    <r>
      <rPr>
        <b/>
        <sz val="12"/>
        <color theme="1"/>
        <rFont val="Luiss Sans"/>
      </rPr>
      <t xml:space="preserve"> (exam in May)</t>
    </r>
  </si>
  <si>
    <t xml:space="preserve">International Trends and Business Transformation </t>
  </si>
  <si>
    <t xml:space="preserve">Managing global SMEs in the international arena </t>
  </si>
  <si>
    <r>
      <t xml:space="preserve">Innovation management in international companies </t>
    </r>
    <r>
      <rPr>
        <b/>
        <sz val="12"/>
        <color theme="1"/>
        <rFont val="Luiss Sans"/>
      </rPr>
      <t>(exam in May)</t>
    </r>
  </si>
  <si>
    <r>
      <t xml:space="preserve">International Business Relations </t>
    </r>
    <r>
      <rPr>
        <b/>
        <sz val="12"/>
        <color theme="1"/>
        <rFont val="Luiss Sans"/>
      </rPr>
      <t>(exam in January)</t>
    </r>
  </si>
  <si>
    <t>April - June</t>
  </si>
  <si>
    <r>
      <t xml:space="preserve">National and International Accounting Standards </t>
    </r>
    <r>
      <rPr>
        <b/>
        <sz val="12"/>
        <color theme="1"/>
        <rFont val="Luiss Sans"/>
      </rPr>
      <t>(exam in January)</t>
    </r>
  </si>
  <si>
    <t>January - March</t>
  </si>
  <si>
    <t>Master in Corporate Finance 2021-2022 (ENG)</t>
  </si>
  <si>
    <t>Business valuation methods</t>
  </si>
  <si>
    <t>Management Tour Operator</t>
  </si>
  <si>
    <t>E-business in Tourism</t>
  </si>
  <si>
    <t>Data Management in Tourism</t>
  </si>
  <si>
    <t>Master in Fashion, Luxury and Tourism Management (2021-22) ENG</t>
  </si>
  <si>
    <t>Bloomberg Financial Lab*</t>
  </si>
  <si>
    <t>Asset Management Seminar*</t>
  </si>
  <si>
    <t>Master in Big Data Management 2021-22 (ENG)</t>
  </si>
  <si>
    <t>Major in Business Transformation (Master in Technology) 2021-2022 (ENG)</t>
  </si>
  <si>
    <t xml:space="preserve">How to Present </t>
  </si>
  <si>
    <t>Facing Reputational Distress in the Digital Mobile Economy</t>
  </si>
  <si>
    <t>Business Modelling and Planning</t>
  </si>
  <si>
    <t>MBA Full-time Post-experience Programme, 2020-2021 (ENG) - 2021-22 calendar not available yet</t>
  </si>
  <si>
    <t>September 27 - December 21</t>
  </si>
  <si>
    <t>September 27 - December 21**</t>
  </si>
  <si>
    <t>Syllabi:</t>
  </si>
  <si>
    <t>1 semester: September 27  - December 21**</t>
  </si>
  <si>
    <t>Syllabi (General Management)</t>
  </si>
  <si>
    <t>Syllabi (Tourism)</t>
  </si>
  <si>
    <t>Syllabi (Fashion)</t>
  </si>
  <si>
    <t>Syllabi (Luxury)</t>
  </si>
  <si>
    <t>September 27  - December 21**</t>
  </si>
  <si>
    <r>
      <t xml:space="preserve">Major in Luxury </t>
    </r>
    <r>
      <rPr>
        <b/>
        <sz val="12"/>
        <color rgb="FFFF0000"/>
        <rFont val="Luiss Sans"/>
      </rPr>
      <t>(not available in spring semester)</t>
    </r>
  </si>
  <si>
    <t>Digital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</si>
</sst>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Luiss Sans"/>
    </font>
    <font>
      <sz val="11"/>
      <color theme="1"/>
      <name val="Luiss Sans"/>
    </font>
    <font>
      <b/>
      <sz val="12"/>
      <color theme="1"/>
      <name val="Luiss Sans"/>
    </font>
    <font>
      <sz val="12"/>
      <color theme="1"/>
      <name val="Luiss Sans"/>
    </font>
    <font>
      <sz val="12"/>
      <name val="Luiss Sans"/>
    </font>
    <font>
      <u/>
      <sz val="11"/>
      <color theme="10"/>
      <name val="Luiss Sans"/>
    </font>
    <font>
      <b/>
      <sz val="11"/>
      <color theme="1"/>
      <name val="Luiss Sans"/>
    </font>
    <font>
      <b/>
      <sz val="12"/>
      <name val="Luiss Sans"/>
    </font>
    <font>
      <b/>
      <sz val="12"/>
      <color theme="0"/>
      <name val="Luiss Sans"/>
    </font>
    <font>
      <i/>
      <sz val="12"/>
      <color theme="1"/>
      <name val="Luiss Sans"/>
    </font>
    <font>
      <u/>
      <sz val="12"/>
      <color theme="10"/>
      <name val="Luiss Sans"/>
    </font>
    <font>
      <b/>
      <i/>
      <sz val="12"/>
      <color theme="1"/>
      <name val="Luiss Sans"/>
    </font>
    <font>
      <sz val="12"/>
      <color rgb="FFFF0000"/>
      <name val="Luiss Sans"/>
    </font>
    <font>
      <b/>
      <sz val="12"/>
      <color rgb="FFFF0000"/>
      <name val="Luiss Sans"/>
    </font>
    <font>
      <sz val="12"/>
      <color theme="1"/>
      <name val="Luiss Sans"/>
      <family val="3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9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1" fontId="5" fillId="0" borderId="1" xfId="0" quotePrefix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5" borderId="1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5" fillId="7" borderId="1" xfId="0" applyFont="1" applyFill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Alignment="1">
      <alignment horizontal="left" vertical="top"/>
    </xf>
    <xf numFmtId="0" fontId="4" fillId="5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1" fillId="0" borderId="0" xfId="0" applyFont="1"/>
    <xf numFmtId="0" fontId="11" fillId="0" borderId="0" xfId="0" quotePrefix="1" applyFont="1"/>
    <xf numFmtId="0" fontId="5" fillId="9" borderId="0" xfId="0" applyFont="1" applyFill="1"/>
    <xf numFmtId="0" fontId="12" fillId="9" borderId="0" xfId="1" applyFont="1" applyFill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left" vertical="top" wrapText="1"/>
    </xf>
    <xf numFmtId="0" fontId="5" fillId="6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9" borderId="0" xfId="0" applyFont="1" applyFill="1" applyAlignment="1">
      <alignment horizontal="center"/>
    </xf>
    <xf numFmtId="0" fontId="4" fillId="0" borderId="0" xfId="0" applyFont="1" applyFill="1"/>
    <xf numFmtId="0" fontId="5" fillId="6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14" fontId="5" fillId="0" borderId="0" xfId="0" applyNumberFormat="1" applyFont="1" applyAlignment="1">
      <alignment horizontal="left" indent="1"/>
    </xf>
    <xf numFmtId="14" fontId="5" fillId="0" borderId="0" xfId="0" applyNumberFormat="1" applyFont="1"/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center" inden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5" borderId="4" xfId="0" applyFont="1" applyFill="1" applyBorder="1" applyAlignment="1">
      <alignment horizontal="left" vertical="top"/>
    </xf>
    <xf numFmtId="0" fontId="5" fillId="5" borderId="3" xfId="0" applyFont="1" applyFill="1" applyBorder="1" applyAlignment="1">
      <alignment horizontal="left" vertical="top"/>
    </xf>
    <xf numFmtId="0" fontId="5" fillId="0" borderId="6" xfId="0" applyFont="1" applyBorder="1" applyAlignment="1">
      <alignment vertical="top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2" fillId="9" borderId="0" xfId="1" applyFont="1" applyFill="1" applyAlignment="1">
      <alignment horizontal="left" vertical="center"/>
    </xf>
    <xf numFmtId="0" fontId="5" fillId="9" borderId="0" xfId="0" applyFont="1" applyFill="1" applyAlignment="1">
      <alignment horizontal="left"/>
    </xf>
    <xf numFmtId="0" fontId="11" fillId="0" borderId="0" xfId="0" applyFont="1" applyAlignment="1">
      <alignment horizontal="left" vertical="top"/>
    </xf>
    <xf numFmtId="49" fontId="11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9" borderId="0" xfId="1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Border="1"/>
    <xf numFmtId="0" fontId="8" fillId="0" borderId="0" xfId="0" applyFont="1" applyAlignment="1"/>
    <xf numFmtId="0" fontId="16" fillId="0" borderId="1" xfId="0" applyFont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/>
    </xf>
    <xf numFmtId="0" fontId="16" fillId="0" borderId="1" xfId="0" applyFont="1" applyBorder="1"/>
    <xf numFmtId="0" fontId="4" fillId="10" borderId="1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4" fillId="3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99FF"/>
      <color rgb="FF00FF99"/>
      <color rgb="FFFF3399"/>
      <color rgb="FFFF33CC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28</xdr:row>
      <xdr:rowOff>356659</xdr:rowOff>
    </xdr:from>
    <xdr:to>
      <xdr:col>5</xdr:col>
      <xdr:colOff>1253490</xdr:colOff>
      <xdr:row>30</xdr:row>
      <xdr:rowOff>95464</xdr:rowOff>
    </xdr:to>
    <xdr:pic>
      <xdr:nvPicPr>
        <xdr:cNvPr id="2" name="Immagine 1" descr="LBS_LO_bianco_PANTONE.png">
          <a:extLst>
            <a:ext uri="{FF2B5EF4-FFF2-40B4-BE49-F238E27FC236}">
              <a16:creationId xmlns:a16="http://schemas.microsoft.com/office/drawing/2014/main" id="{35B82110-B316-4DEA-90EE-A498A6397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353"/>
        <a:stretch>
          <a:fillRect/>
        </a:stretch>
      </xdr:blipFill>
      <xdr:spPr bwMode="auto">
        <a:xfrm>
          <a:off x="7353300" y="9557809"/>
          <a:ext cx="1253490" cy="291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QT2mtx9PECw90qdPbP4mKhb2sj0Tm1dq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rive.google.com/drive/folders/1u88XuJVxEB-5bhQ9vkBuXdX_5e-XBfrZ?usp=shari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NAuGLeYdBNgLxESu5BNePW14RcUTRKkk?usp=sharing" TargetMode="External"/><Relationship Id="rId2" Type="http://schemas.openxmlformats.org/officeDocument/2006/relationships/hyperlink" Target="https://drive.google.com/drive/folders/1MboJN_ma2ZQcZ3fsGl1kEQzT6MCo-J2J?usp=sharing" TargetMode="External"/><Relationship Id="rId1" Type="http://schemas.openxmlformats.org/officeDocument/2006/relationships/hyperlink" Target="https://drive.google.com/drive/folders/1ZTaZOeVo7tsIQAijI_DGJFcUIjZgiSpS?usp=sharing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drive.google.com/drive/folders/0BxCyRfMzWA97VU5YeWxpcDJaODQ?usp=sha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rive.google.com/open?id=0BxCyRfMzWA97dEZ0TUFhOGNIb28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drive.google.com/drive/folders/1fE6uU4fysGt7lSFb1zqSfufrsj1wyoyy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59"/>
  <sheetViews>
    <sheetView showGridLines="0" tabSelected="1" zoomScale="80" zoomScaleNormal="80" workbookViewId="0">
      <pane ySplit="4" topLeftCell="A5" activePane="bottomLeft" state="frozen"/>
      <selection pane="bottomLeft" activeCell="B2" sqref="B2:J2"/>
    </sheetView>
  </sheetViews>
  <sheetFormatPr defaultColWidth="9.140625" defaultRowHeight="15"/>
  <cols>
    <col min="1" max="1" width="2" style="21" customWidth="1"/>
    <col min="2" max="2" width="34" style="21" customWidth="1"/>
    <col min="3" max="3" width="7" style="71" customWidth="1"/>
    <col min="4" max="4" width="34" style="51" customWidth="1"/>
    <col min="5" max="5" width="7" style="71" customWidth="1"/>
    <col min="6" max="6" width="34" style="21" customWidth="1"/>
    <col min="7" max="7" width="7" style="71" customWidth="1"/>
    <col min="8" max="8" width="34" style="21" customWidth="1"/>
    <col min="9" max="9" width="7" style="71" customWidth="1"/>
    <col min="10" max="10" width="7" style="21" hidden="1" customWidth="1"/>
    <col min="11" max="11" width="9.140625" style="21"/>
    <col min="12" max="13" width="12.42578125" style="21" bestFit="1" customWidth="1"/>
    <col min="14" max="16" width="11.5703125" style="21" bestFit="1" customWidth="1"/>
    <col min="17" max="16384" width="9.140625" style="21"/>
  </cols>
  <sheetData>
    <row r="1" spans="2:18" ht="7.5" customHeight="1"/>
    <row r="2" spans="2:18" ht="21.75" customHeight="1">
      <c r="B2" s="134" t="s">
        <v>253</v>
      </c>
      <c r="C2" s="134"/>
      <c r="D2" s="134"/>
      <c r="E2" s="134"/>
      <c r="F2" s="134"/>
      <c r="G2" s="134"/>
      <c r="H2" s="134"/>
      <c r="I2" s="134"/>
      <c r="J2" s="134"/>
    </row>
    <row r="3" spans="2:18" ht="21.75" customHeight="1">
      <c r="B3" s="135" t="s">
        <v>25</v>
      </c>
      <c r="C3" s="135"/>
      <c r="D3" s="135" t="s">
        <v>26</v>
      </c>
      <c r="E3" s="135"/>
      <c r="F3" s="135" t="s">
        <v>27</v>
      </c>
      <c r="G3" s="135"/>
      <c r="H3" s="135" t="s">
        <v>187</v>
      </c>
      <c r="I3" s="135"/>
      <c r="J3" s="57" t="s">
        <v>41</v>
      </c>
    </row>
    <row r="4" spans="2:18" s="73" customFormat="1" ht="21.75" customHeight="1">
      <c r="B4" s="67" t="s">
        <v>192</v>
      </c>
      <c r="C4" s="67" t="s">
        <v>24</v>
      </c>
      <c r="D4" s="67" t="s">
        <v>193</v>
      </c>
      <c r="E4" s="67" t="s">
        <v>24</v>
      </c>
      <c r="F4" s="67" t="s">
        <v>194</v>
      </c>
      <c r="G4" s="67" t="s">
        <v>24</v>
      </c>
      <c r="H4" s="67" t="s">
        <v>195</v>
      </c>
      <c r="I4" s="67" t="s">
        <v>24</v>
      </c>
      <c r="J4" s="67" t="s">
        <v>24</v>
      </c>
    </row>
    <row r="5" spans="2:18" ht="30" customHeight="1">
      <c r="B5" s="74" t="s">
        <v>0</v>
      </c>
      <c r="C5" s="75">
        <v>2.5</v>
      </c>
      <c r="D5" s="76" t="s">
        <v>15</v>
      </c>
      <c r="E5" s="77">
        <v>2.5</v>
      </c>
      <c r="F5" s="78" t="s">
        <v>9</v>
      </c>
      <c r="G5" s="77">
        <v>2</v>
      </c>
      <c r="H5" s="79" t="s">
        <v>5</v>
      </c>
      <c r="I5" s="80">
        <v>3</v>
      </c>
      <c r="J5" s="77"/>
      <c r="L5" s="81"/>
      <c r="M5" s="81"/>
      <c r="N5" s="82"/>
      <c r="O5" s="82"/>
      <c r="P5" s="82"/>
      <c r="Q5" s="71"/>
      <c r="R5" s="71"/>
    </row>
    <row r="6" spans="2:18" ht="30" customHeight="1">
      <c r="B6" s="4" t="s">
        <v>1</v>
      </c>
      <c r="C6" s="75">
        <v>2.5</v>
      </c>
      <c r="D6" s="6" t="s">
        <v>16</v>
      </c>
      <c r="E6" s="77">
        <v>2.5</v>
      </c>
      <c r="F6" s="10" t="s">
        <v>10</v>
      </c>
      <c r="G6" s="70">
        <v>2.5</v>
      </c>
      <c r="H6" s="83" t="s">
        <v>6</v>
      </c>
      <c r="I6" s="84">
        <v>3</v>
      </c>
      <c r="J6" s="70"/>
      <c r="L6" s="81"/>
      <c r="M6" s="81"/>
      <c r="N6" s="82"/>
      <c r="O6" s="82"/>
      <c r="P6" s="82"/>
      <c r="Q6" s="71"/>
      <c r="R6" s="85"/>
    </row>
    <row r="7" spans="2:18" ht="30" customHeight="1">
      <c r="B7" s="4" t="s">
        <v>2</v>
      </c>
      <c r="C7" s="75">
        <v>2.5</v>
      </c>
      <c r="D7" s="6" t="s">
        <v>74</v>
      </c>
      <c r="E7" s="70">
        <v>2.5</v>
      </c>
      <c r="F7" s="10" t="s">
        <v>11</v>
      </c>
      <c r="G7" s="70">
        <v>2</v>
      </c>
      <c r="H7" s="86" t="s">
        <v>179</v>
      </c>
      <c r="I7" s="84">
        <v>3</v>
      </c>
      <c r="J7" s="70"/>
      <c r="L7" s="87"/>
      <c r="M7" s="87"/>
      <c r="N7" s="87"/>
      <c r="O7" s="87"/>
      <c r="P7" s="87"/>
      <c r="Q7" s="71"/>
      <c r="R7" s="88"/>
    </row>
    <row r="8" spans="2:18" ht="30" customHeight="1">
      <c r="B8" s="4" t="s">
        <v>3</v>
      </c>
      <c r="C8" s="75">
        <v>2.5</v>
      </c>
      <c r="D8" s="6" t="s">
        <v>73</v>
      </c>
      <c r="E8" s="70">
        <v>2</v>
      </c>
      <c r="F8" s="10" t="s">
        <v>12</v>
      </c>
      <c r="G8" s="70">
        <v>2</v>
      </c>
      <c r="H8" s="86" t="s">
        <v>7</v>
      </c>
      <c r="I8" s="84">
        <v>3</v>
      </c>
      <c r="J8" s="70"/>
      <c r="L8" s="87"/>
    </row>
    <row r="9" spans="2:18" ht="30" customHeight="1">
      <c r="B9" s="69" t="s">
        <v>4</v>
      </c>
      <c r="C9" s="75">
        <v>2</v>
      </c>
      <c r="D9" s="89" t="s">
        <v>50</v>
      </c>
      <c r="E9" s="90">
        <v>2</v>
      </c>
      <c r="F9" s="10" t="s">
        <v>38</v>
      </c>
      <c r="G9" s="90">
        <v>2.5</v>
      </c>
      <c r="H9" s="83" t="s">
        <v>75</v>
      </c>
      <c r="I9" s="84">
        <v>3</v>
      </c>
      <c r="J9" s="70"/>
      <c r="L9" s="87"/>
    </row>
    <row r="10" spans="2:18" ht="30" customHeight="1">
      <c r="B10" s="69" t="s">
        <v>23</v>
      </c>
      <c r="C10" s="70">
        <v>2.5</v>
      </c>
      <c r="D10" s="6" t="s">
        <v>17</v>
      </c>
      <c r="E10" s="90">
        <v>1.5</v>
      </c>
      <c r="F10" s="91" t="s">
        <v>13</v>
      </c>
      <c r="G10" s="90">
        <v>1.5</v>
      </c>
      <c r="H10" s="83" t="s">
        <v>8</v>
      </c>
      <c r="I10" s="84">
        <v>3</v>
      </c>
      <c r="J10" s="90"/>
      <c r="L10" s="87"/>
      <c r="M10" s="87"/>
      <c r="Q10" s="71"/>
      <c r="R10" s="85"/>
    </row>
    <row r="11" spans="2:18" ht="30" customHeight="1">
      <c r="B11" s="92" t="s">
        <v>188</v>
      </c>
      <c r="C11" s="75">
        <v>1.5</v>
      </c>
      <c r="D11" s="6" t="s">
        <v>18</v>
      </c>
      <c r="E11" s="90">
        <v>1.5</v>
      </c>
      <c r="F11" s="91" t="s">
        <v>44</v>
      </c>
      <c r="G11" s="90">
        <v>2</v>
      </c>
      <c r="H11" s="83" t="s">
        <v>180</v>
      </c>
      <c r="I11" s="84">
        <v>3</v>
      </c>
      <c r="J11" s="90"/>
      <c r="L11" s="93"/>
      <c r="M11" s="87"/>
      <c r="Q11" s="71"/>
      <c r="R11" s="85"/>
    </row>
    <row r="12" spans="2:18" ht="30" customHeight="1">
      <c r="B12" s="94"/>
      <c r="C12" s="90"/>
      <c r="D12" s="6" t="s">
        <v>28</v>
      </c>
      <c r="E12" s="77">
        <v>2</v>
      </c>
      <c r="F12" s="91" t="s">
        <v>19</v>
      </c>
      <c r="G12" s="90">
        <v>2</v>
      </c>
      <c r="H12" s="86" t="s">
        <v>181</v>
      </c>
      <c r="I12" s="84">
        <v>2</v>
      </c>
      <c r="J12" s="90"/>
      <c r="L12" s="87"/>
      <c r="M12" s="87"/>
      <c r="Q12" s="71"/>
      <c r="R12" s="85"/>
    </row>
    <row r="13" spans="2:18" ht="30" customHeight="1">
      <c r="B13" s="94"/>
      <c r="C13" s="90"/>
      <c r="D13" s="8" t="s">
        <v>14</v>
      </c>
      <c r="E13" s="77">
        <v>2.5</v>
      </c>
      <c r="F13" s="91" t="s">
        <v>39</v>
      </c>
      <c r="G13" s="90">
        <v>1.5</v>
      </c>
      <c r="H13" s="83" t="s">
        <v>182</v>
      </c>
      <c r="I13" s="84">
        <v>2</v>
      </c>
      <c r="J13" s="90"/>
      <c r="L13" s="87"/>
      <c r="M13" s="87"/>
      <c r="Q13" s="71"/>
      <c r="R13" s="85"/>
    </row>
    <row r="14" spans="2:18" ht="30" customHeight="1">
      <c r="B14" s="94"/>
      <c r="C14" s="95"/>
      <c r="D14" s="96" t="s">
        <v>33</v>
      </c>
      <c r="E14" s="90">
        <v>2.5</v>
      </c>
      <c r="F14" s="10"/>
      <c r="G14" s="90"/>
      <c r="H14" s="86" t="s">
        <v>183</v>
      </c>
      <c r="I14" s="84">
        <v>2</v>
      </c>
      <c r="J14" s="90"/>
      <c r="L14" s="87"/>
      <c r="M14" s="87"/>
      <c r="Q14" s="71"/>
      <c r="R14" s="85"/>
    </row>
    <row r="15" spans="2:18" ht="30" customHeight="1">
      <c r="B15" s="94"/>
      <c r="C15" s="95"/>
      <c r="D15" s="14" t="s">
        <v>42</v>
      </c>
      <c r="E15" s="70">
        <v>2.5</v>
      </c>
      <c r="F15" s="6"/>
      <c r="G15" s="90"/>
      <c r="H15" s="83" t="s">
        <v>184</v>
      </c>
      <c r="I15" s="84">
        <v>2</v>
      </c>
      <c r="J15" s="90"/>
      <c r="L15" s="87"/>
      <c r="M15" s="87"/>
      <c r="Q15" s="71"/>
      <c r="R15" s="85"/>
    </row>
    <row r="16" spans="2:18" ht="30" customHeight="1">
      <c r="B16" s="94"/>
      <c r="C16" s="95"/>
      <c r="D16" s="131" t="s">
        <v>190</v>
      </c>
      <c r="E16" s="132"/>
      <c r="F16" s="133"/>
      <c r="G16" s="90">
        <v>4</v>
      </c>
      <c r="H16" s="86" t="s">
        <v>186</v>
      </c>
      <c r="I16" s="84">
        <v>2</v>
      </c>
      <c r="J16" s="90"/>
      <c r="L16" s="87"/>
      <c r="M16" s="87"/>
      <c r="Q16" s="71"/>
      <c r="R16" s="85"/>
    </row>
    <row r="17" spans="2:12" ht="30" customHeight="1">
      <c r="B17" s="131" t="s">
        <v>189</v>
      </c>
      <c r="C17" s="132"/>
      <c r="D17" s="132"/>
      <c r="E17" s="132"/>
      <c r="F17" s="133"/>
      <c r="G17" s="97">
        <v>2</v>
      </c>
      <c r="H17" s="83" t="s">
        <v>185</v>
      </c>
      <c r="I17" s="84">
        <v>2</v>
      </c>
      <c r="J17" s="90"/>
      <c r="L17" s="87"/>
    </row>
    <row r="18" spans="2:12" ht="30" customHeight="1">
      <c r="B18" s="94"/>
      <c r="C18" s="95"/>
      <c r="D18" s="92" t="s">
        <v>191</v>
      </c>
      <c r="E18" s="95">
        <v>1</v>
      </c>
      <c r="F18" s="98"/>
      <c r="G18" s="99"/>
      <c r="H18" s="6"/>
      <c r="I18" s="70"/>
      <c r="J18" s="90"/>
      <c r="L18" s="87"/>
    </row>
    <row r="19" spans="2:12" ht="9.75" customHeight="1">
      <c r="B19" s="94"/>
      <c r="C19" s="95"/>
      <c r="D19" s="100"/>
      <c r="E19" s="101"/>
      <c r="F19" s="91"/>
      <c r="G19" s="99"/>
      <c r="H19" s="83"/>
      <c r="I19" s="84"/>
      <c r="J19" s="90"/>
    </row>
    <row r="20" spans="2:12" ht="30" customHeight="1">
      <c r="B20" s="65" t="s">
        <v>76</v>
      </c>
      <c r="C20" s="102"/>
      <c r="D20" s="102"/>
      <c r="E20" s="102"/>
      <c r="F20" s="102"/>
      <c r="G20" s="102"/>
      <c r="H20" s="103"/>
      <c r="I20" s="70">
        <v>6</v>
      </c>
      <c r="J20" s="90"/>
    </row>
    <row r="21" spans="2:12" ht="7.5" customHeight="1">
      <c r="B21" s="94"/>
      <c r="C21" s="95"/>
      <c r="D21" s="59"/>
      <c r="E21" s="95"/>
      <c r="F21" s="91"/>
      <c r="G21" s="99"/>
      <c r="H21" s="83"/>
      <c r="I21" s="84"/>
      <c r="J21" s="104"/>
    </row>
    <row r="22" spans="2:12" s="108" customFormat="1" ht="26.25" customHeight="1">
      <c r="B22" s="105"/>
      <c r="C22" s="106">
        <f>SUM(C5:C17)</f>
        <v>16</v>
      </c>
      <c r="D22" s="107"/>
      <c r="E22" s="106">
        <f>SUM(E5:E15)+E18</f>
        <v>25</v>
      </c>
      <c r="F22" s="105"/>
      <c r="G22" s="106">
        <f>SUM(G5:G17)</f>
        <v>24</v>
      </c>
      <c r="H22" s="105"/>
      <c r="I22" s="106">
        <f>I5+I11+I18</f>
        <v>6</v>
      </c>
      <c r="J22" s="106" t="e">
        <f>C22+E22+G22+I22+#REF!+I20</f>
        <v>#REF!</v>
      </c>
    </row>
    <row r="23" spans="2:12" ht="7.5" customHeight="1"/>
    <row r="24" spans="2:12" ht="21" customHeight="1">
      <c r="B24" s="55" t="s">
        <v>256</v>
      </c>
      <c r="C24" s="109" t="s">
        <v>205</v>
      </c>
      <c r="D24" s="110"/>
      <c r="E24" s="72"/>
      <c r="F24" s="55"/>
      <c r="G24" s="72"/>
      <c r="H24" s="55"/>
      <c r="I24" s="72"/>
    </row>
    <row r="25" spans="2:12" ht="21" customHeight="1"/>
    <row r="26" spans="2:12" ht="15.75">
      <c r="B26" s="22" t="s">
        <v>40</v>
      </c>
    </row>
    <row r="27" spans="2:12" ht="15.75">
      <c r="B27" s="73" t="s">
        <v>43</v>
      </c>
    </row>
    <row r="28" spans="2:12" ht="15.75">
      <c r="B28" s="22"/>
    </row>
    <row r="29" spans="2:12" ht="15.75">
      <c r="B29" s="22" t="s">
        <v>48</v>
      </c>
    </row>
    <row r="31" spans="2:12" ht="15.75">
      <c r="B31" s="22" t="s">
        <v>216</v>
      </c>
    </row>
    <row r="32" spans="2:12" ht="15.75">
      <c r="B32" s="22" t="s">
        <v>153</v>
      </c>
    </row>
    <row r="33" spans="2:2">
      <c r="B33" s="21" t="s">
        <v>154</v>
      </c>
    </row>
    <row r="34" spans="2:2">
      <c r="B34" s="21" t="s">
        <v>155</v>
      </c>
    </row>
    <row r="35" spans="2:2">
      <c r="B35" s="21" t="s">
        <v>156</v>
      </c>
    </row>
    <row r="36" spans="2:2" ht="15.75">
      <c r="B36" s="22" t="s">
        <v>157</v>
      </c>
    </row>
    <row r="37" spans="2:2">
      <c r="B37" s="21" t="s">
        <v>158</v>
      </c>
    </row>
    <row r="38" spans="2:2">
      <c r="B38" s="21" t="s">
        <v>159</v>
      </c>
    </row>
    <row r="39" spans="2:2">
      <c r="B39" s="21" t="s">
        <v>160</v>
      </c>
    </row>
    <row r="40" spans="2:2" ht="15.75">
      <c r="B40" s="22" t="s">
        <v>161</v>
      </c>
    </row>
    <row r="41" spans="2:2">
      <c r="B41" s="21" t="s">
        <v>162</v>
      </c>
    </row>
    <row r="42" spans="2:2">
      <c r="B42" s="21" t="s">
        <v>163</v>
      </c>
    </row>
    <row r="43" spans="2:2">
      <c r="B43" s="21" t="s">
        <v>164</v>
      </c>
    </row>
    <row r="44" spans="2:2" ht="15.75">
      <c r="B44" s="22" t="s">
        <v>165</v>
      </c>
    </row>
    <row r="45" spans="2:2">
      <c r="B45" s="21" t="s">
        <v>166</v>
      </c>
    </row>
    <row r="46" spans="2:2">
      <c r="B46" s="21" t="s">
        <v>167</v>
      </c>
    </row>
    <row r="47" spans="2:2">
      <c r="B47" s="21" t="s">
        <v>168</v>
      </c>
    </row>
    <row r="48" spans="2:2" ht="15.75">
      <c r="B48" s="22" t="s">
        <v>169</v>
      </c>
    </row>
    <row r="49" spans="2:2">
      <c r="B49" s="21" t="s">
        <v>170</v>
      </c>
    </row>
    <row r="50" spans="2:2">
      <c r="B50" s="21" t="s">
        <v>171</v>
      </c>
    </row>
    <row r="51" spans="2:2">
      <c r="B51" s="21" t="s">
        <v>172</v>
      </c>
    </row>
    <row r="52" spans="2:2" ht="15.75">
      <c r="B52" s="22" t="s">
        <v>173</v>
      </c>
    </row>
    <row r="53" spans="2:2">
      <c r="B53" s="21" t="s">
        <v>174</v>
      </c>
    </row>
    <row r="54" spans="2:2">
      <c r="B54" s="21" t="s">
        <v>175</v>
      </c>
    </row>
    <row r="55" spans="2:2">
      <c r="B55" s="21" t="s">
        <v>176</v>
      </c>
    </row>
    <row r="56" spans="2:2" ht="15.75">
      <c r="B56" s="22" t="s">
        <v>177</v>
      </c>
    </row>
    <row r="57" spans="2:2">
      <c r="B57" s="21" t="s">
        <v>174</v>
      </c>
    </row>
    <row r="58" spans="2:2">
      <c r="B58" s="21" t="s">
        <v>171</v>
      </c>
    </row>
    <row r="59" spans="2:2">
      <c r="B59" s="21" t="s">
        <v>178</v>
      </c>
    </row>
  </sheetData>
  <mergeCells count="7">
    <mergeCell ref="B17:F17"/>
    <mergeCell ref="D16:F16"/>
    <mergeCell ref="B2:J2"/>
    <mergeCell ref="B3:C3"/>
    <mergeCell ref="D3:E3"/>
    <mergeCell ref="F3:G3"/>
    <mergeCell ref="H3:I3"/>
  </mergeCells>
  <hyperlinks>
    <hyperlink ref="C24" r:id="rId1"/>
  </hyperlinks>
  <pageMargins left="0.7" right="0.7" top="0.75" bottom="0.75" header="0.3" footer="0.3"/>
  <pageSetup paperSize="9" scale="5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H29"/>
  <sheetViews>
    <sheetView showGridLines="0" zoomScale="80" zoomScaleNormal="80" workbookViewId="0">
      <pane ySplit="4" topLeftCell="A17" activePane="bottomLeft" state="frozen"/>
      <selection pane="bottomLeft" activeCell="B22" sqref="B22"/>
    </sheetView>
  </sheetViews>
  <sheetFormatPr defaultColWidth="9.140625" defaultRowHeight="15"/>
  <cols>
    <col min="1" max="1" width="2" style="19" customWidth="1"/>
    <col min="2" max="2" width="46.85546875" style="19" customWidth="1"/>
    <col min="3" max="3" width="7.28515625" style="19" customWidth="1"/>
    <col min="4" max="4" width="46.85546875" style="19" customWidth="1"/>
    <col min="5" max="5" width="7.28515625" style="20" customWidth="1"/>
    <col min="6" max="6" width="46.85546875" style="19" customWidth="1"/>
    <col min="7" max="7" width="7.28515625" style="20" customWidth="1"/>
    <col min="8" max="8" width="9.140625" style="19"/>
    <col min="9" max="9" width="9.140625" style="19" customWidth="1"/>
    <col min="10" max="16384" width="9.140625" style="19"/>
  </cols>
  <sheetData>
    <row r="1" spans="2:7" ht="10.5" customHeight="1"/>
    <row r="2" spans="2:7" s="21" customFormat="1" ht="21.75" customHeight="1">
      <c r="B2" s="136" t="s">
        <v>229</v>
      </c>
      <c r="C2" s="136"/>
      <c r="D2" s="136"/>
      <c r="E2" s="136"/>
      <c r="F2" s="136"/>
      <c r="G2" s="136"/>
    </row>
    <row r="3" spans="2:7" s="21" customFormat="1" ht="21.75" customHeight="1">
      <c r="B3" s="113" t="s">
        <v>25</v>
      </c>
      <c r="C3" s="2"/>
      <c r="D3" s="113" t="s">
        <v>26</v>
      </c>
      <c r="E3" s="2"/>
      <c r="F3" s="113" t="s">
        <v>27</v>
      </c>
      <c r="G3" s="2"/>
    </row>
    <row r="4" spans="2:7" s="22" customFormat="1" ht="21.75" customHeight="1">
      <c r="B4" s="3" t="s">
        <v>254</v>
      </c>
      <c r="C4" s="3" t="s">
        <v>24</v>
      </c>
      <c r="D4" s="3" t="s">
        <v>230</v>
      </c>
      <c r="E4" s="3" t="s">
        <v>24</v>
      </c>
      <c r="F4" s="3" t="s">
        <v>231</v>
      </c>
      <c r="G4" s="3" t="s">
        <v>24</v>
      </c>
    </row>
    <row r="5" spans="2:7" ht="33.75" customHeight="1">
      <c r="B5" s="23" t="s">
        <v>21</v>
      </c>
      <c r="C5" s="24">
        <v>2</v>
      </c>
      <c r="D5" s="23" t="s">
        <v>94</v>
      </c>
      <c r="E5" s="24">
        <v>4</v>
      </c>
      <c r="F5" s="23" t="s">
        <v>234</v>
      </c>
      <c r="G5" s="24">
        <v>2</v>
      </c>
    </row>
    <row r="6" spans="2:7" ht="33" customHeight="1">
      <c r="B6" s="23" t="s">
        <v>22</v>
      </c>
      <c r="C6" s="26">
        <v>3</v>
      </c>
      <c r="D6" s="23" t="s">
        <v>92</v>
      </c>
      <c r="E6" s="25">
        <v>4</v>
      </c>
      <c r="F6" s="23" t="s">
        <v>148</v>
      </c>
      <c r="G6" s="24">
        <v>2</v>
      </c>
    </row>
    <row r="7" spans="2:7" ht="36.75" customHeight="1">
      <c r="B7" s="23" t="s">
        <v>93</v>
      </c>
      <c r="C7" s="25">
        <v>2</v>
      </c>
      <c r="D7" s="23" t="s">
        <v>51</v>
      </c>
      <c r="E7" s="24">
        <v>3</v>
      </c>
      <c r="F7" s="23" t="s">
        <v>149</v>
      </c>
      <c r="G7" s="24">
        <v>2</v>
      </c>
    </row>
    <row r="8" spans="2:7" ht="34.5" customHeight="1">
      <c r="B8" s="23" t="s">
        <v>95</v>
      </c>
      <c r="C8" s="24">
        <v>2</v>
      </c>
      <c r="D8" s="23" t="s">
        <v>97</v>
      </c>
      <c r="E8" s="24">
        <v>3</v>
      </c>
      <c r="F8" s="23" t="s">
        <v>150</v>
      </c>
      <c r="G8" s="24">
        <v>2</v>
      </c>
    </row>
    <row r="9" spans="2:7" ht="34.5" customHeight="1">
      <c r="B9" s="23" t="s">
        <v>233</v>
      </c>
      <c r="C9" s="25">
        <v>4</v>
      </c>
      <c r="D9" s="23" t="s">
        <v>235</v>
      </c>
      <c r="E9" s="25">
        <v>4</v>
      </c>
      <c r="F9" s="23"/>
      <c r="G9" s="24"/>
    </row>
    <row r="10" spans="2:7" ht="34.5" customHeight="1">
      <c r="B10" s="23" t="s">
        <v>96</v>
      </c>
      <c r="C10" s="24">
        <v>2</v>
      </c>
      <c r="D10" s="23" t="s">
        <v>232</v>
      </c>
      <c r="E10" s="24">
        <v>3</v>
      </c>
      <c r="F10" s="23"/>
      <c r="G10" s="24"/>
    </row>
    <row r="11" spans="2:7" ht="34.5" customHeight="1">
      <c r="B11" s="23" t="s">
        <v>98</v>
      </c>
      <c r="C11" s="25">
        <v>2</v>
      </c>
      <c r="D11" s="23"/>
      <c r="E11" s="25"/>
      <c r="F11" s="23"/>
      <c r="G11" s="24"/>
    </row>
    <row r="12" spans="2:7" ht="34.5" customHeight="1">
      <c r="B12" s="23" t="s">
        <v>236</v>
      </c>
      <c r="C12" s="25">
        <v>3</v>
      </c>
      <c r="D12" s="23"/>
      <c r="E12" s="25"/>
      <c r="F12" s="23"/>
      <c r="G12" s="24"/>
    </row>
    <row r="13" spans="2:7" ht="34.5" customHeight="1">
      <c r="B13" s="23" t="s">
        <v>212</v>
      </c>
      <c r="C13" s="24">
        <v>4</v>
      </c>
      <c r="D13" s="23"/>
      <c r="E13" s="24"/>
      <c r="F13" s="23"/>
      <c r="G13" s="24"/>
    </row>
    <row r="14" spans="2:7" ht="48" customHeight="1">
      <c r="B14" s="33" t="s">
        <v>152</v>
      </c>
      <c r="C14" s="34"/>
      <c r="D14" s="35"/>
      <c r="E14" s="30">
        <v>0</v>
      </c>
      <c r="F14" s="23"/>
      <c r="G14" s="24"/>
    </row>
    <row r="15" spans="2:7" ht="22.5" customHeight="1">
      <c r="B15" s="31" t="s">
        <v>45</v>
      </c>
      <c r="C15" s="32">
        <v>1</v>
      </c>
      <c r="D15" s="27"/>
      <c r="E15" s="28"/>
      <c r="F15" s="27"/>
      <c r="G15" s="28"/>
    </row>
    <row r="16" spans="2:7" ht="22.5" customHeight="1">
      <c r="B16" s="33" t="s">
        <v>78</v>
      </c>
      <c r="C16" s="30">
        <v>2</v>
      </c>
      <c r="D16" s="27"/>
      <c r="E16" s="28"/>
      <c r="F16" s="27"/>
      <c r="G16" s="24"/>
    </row>
    <row r="17" spans="2:8" ht="39.950000000000003" customHeight="1">
      <c r="B17" s="12" t="s">
        <v>151</v>
      </c>
      <c r="C17" s="32">
        <v>1</v>
      </c>
      <c r="D17" s="27"/>
      <c r="E17" s="23"/>
      <c r="F17" s="23"/>
      <c r="G17" s="24"/>
    </row>
    <row r="18" spans="2:8" ht="22.5" customHeight="1">
      <c r="B18" s="33" t="s">
        <v>72</v>
      </c>
      <c r="C18" s="34"/>
      <c r="D18" s="35"/>
      <c r="E18" s="30">
        <v>1</v>
      </c>
      <c r="F18" s="23"/>
      <c r="G18" s="24"/>
    </row>
    <row r="19" spans="2:8" ht="18" customHeight="1">
      <c r="B19" s="29" t="s">
        <v>147</v>
      </c>
      <c r="C19" s="32">
        <v>1</v>
      </c>
      <c r="D19" s="23"/>
      <c r="E19" s="24"/>
      <c r="F19" s="23"/>
      <c r="G19" s="24"/>
    </row>
    <row r="20" spans="2:8" s="38" customFormat="1" ht="22.5" customHeight="1">
      <c r="B20" s="36"/>
      <c r="C20" s="16">
        <f>SUM(C5:C19)</f>
        <v>29</v>
      </c>
      <c r="D20" s="37"/>
      <c r="E20" s="16">
        <f>SUM(E5:E19)</f>
        <v>22</v>
      </c>
      <c r="F20" s="37"/>
      <c r="G20" s="16">
        <f>SUM(G6:G8)</f>
        <v>6</v>
      </c>
      <c r="H20" s="38">
        <f>SUM(E20:G20)</f>
        <v>28</v>
      </c>
    </row>
    <row r="21" spans="2:8">
      <c r="G21" s="19"/>
    </row>
    <row r="22" spans="2:8" ht="44.25" customHeight="1">
      <c r="G22" s="19"/>
    </row>
    <row r="23" spans="2:8">
      <c r="G23" s="19"/>
    </row>
    <row r="24" spans="2:8">
      <c r="G24" s="19"/>
    </row>
    <row r="25" spans="2:8">
      <c r="G25" s="19"/>
    </row>
    <row r="26" spans="2:8">
      <c r="G26" s="19"/>
    </row>
    <row r="27" spans="2:8" ht="15.75">
      <c r="B27" s="39"/>
      <c r="C27" s="39"/>
    </row>
    <row r="28" spans="2:8" ht="15.75">
      <c r="B28" s="22"/>
      <c r="C28" s="22"/>
    </row>
    <row r="29" spans="2:8" ht="15.75" customHeight="1">
      <c r="D29" s="21"/>
      <c r="F29" s="40"/>
      <c r="G29" s="40"/>
    </row>
  </sheetData>
  <mergeCells count="1">
    <mergeCell ref="B2:G2"/>
  </mergeCells>
  <pageMargins left="0.7" right="0.7" top="0.75" bottom="0.75" header="0.3" footer="0.3"/>
  <pageSetup paperSize="9" scale="70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3:G31"/>
  <sheetViews>
    <sheetView showGridLines="0" zoomScale="80" zoomScaleNormal="80" workbookViewId="0">
      <pane ySplit="1" topLeftCell="A2" activePane="bottomLeft" state="frozen"/>
      <selection pane="bottomLeft" activeCell="B27" sqref="B27"/>
    </sheetView>
  </sheetViews>
  <sheetFormatPr defaultColWidth="9.140625" defaultRowHeight="14.25"/>
  <cols>
    <col min="1" max="1" width="2.85546875" style="1" customWidth="1"/>
    <col min="2" max="2" width="42.7109375" style="1" customWidth="1"/>
    <col min="3" max="3" width="5.5703125" style="18" customWidth="1"/>
    <col min="4" max="4" width="39.7109375" style="1" customWidth="1"/>
    <col min="5" max="5" width="6.85546875" style="18" customWidth="1"/>
    <col min="6" max="6" width="39.7109375" style="1" customWidth="1"/>
    <col min="7" max="7" width="5.7109375" style="1" customWidth="1"/>
    <col min="8" max="8" width="9.140625" style="1" customWidth="1"/>
    <col min="9" max="9" width="10.85546875" style="1" customWidth="1"/>
    <col min="10" max="10" width="11.42578125" style="1" customWidth="1"/>
    <col min="11" max="16384" width="9.140625" style="1"/>
  </cols>
  <sheetData>
    <row r="3" spans="2:7" ht="20.25">
      <c r="B3" s="137" t="s">
        <v>240</v>
      </c>
      <c r="C3" s="137"/>
      <c r="D3" s="137"/>
      <c r="E3" s="137"/>
      <c r="F3" s="137"/>
      <c r="G3" s="137"/>
    </row>
    <row r="4" spans="2:7" ht="15.75">
      <c r="B4" s="138" t="s">
        <v>80</v>
      </c>
      <c r="C4" s="138"/>
      <c r="D4" s="113" t="s">
        <v>26</v>
      </c>
      <c r="E4" s="2"/>
      <c r="F4" s="138" t="s">
        <v>27</v>
      </c>
      <c r="G4" s="138"/>
    </row>
    <row r="5" spans="2:7" ht="31.5">
      <c r="B5" s="3" t="s">
        <v>255</v>
      </c>
      <c r="C5" s="3" t="s">
        <v>24</v>
      </c>
      <c r="D5" s="3" t="s">
        <v>239</v>
      </c>
      <c r="E5" s="3" t="s">
        <v>24</v>
      </c>
      <c r="F5" s="3" t="s">
        <v>237</v>
      </c>
      <c r="G5" s="3" t="s">
        <v>24</v>
      </c>
    </row>
    <row r="6" spans="2:7" ht="33.6" customHeight="1">
      <c r="B6" s="4" t="s">
        <v>21</v>
      </c>
      <c r="C6" s="5">
        <v>2</v>
      </c>
      <c r="D6" s="44" t="s">
        <v>225</v>
      </c>
      <c r="E6" s="58">
        <v>2</v>
      </c>
      <c r="F6" s="4" t="s">
        <v>247</v>
      </c>
      <c r="G6" s="5">
        <v>1</v>
      </c>
    </row>
    <row r="7" spans="2:7" ht="33.6" customHeight="1">
      <c r="B7" s="44" t="s">
        <v>22</v>
      </c>
      <c r="C7" s="68">
        <v>3</v>
      </c>
      <c r="D7" s="48" t="s">
        <v>64</v>
      </c>
      <c r="E7" s="5">
        <v>3</v>
      </c>
      <c r="F7" s="4" t="s">
        <v>241</v>
      </c>
      <c r="G7" s="5">
        <v>4</v>
      </c>
    </row>
    <row r="8" spans="2:7" ht="33.6" customHeight="1">
      <c r="B8" s="48" t="s">
        <v>23</v>
      </c>
      <c r="C8" s="68">
        <v>4</v>
      </c>
      <c r="D8" s="44" t="s">
        <v>57</v>
      </c>
      <c r="E8" s="58">
        <v>2</v>
      </c>
      <c r="F8" s="4" t="s">
        <v>65</v>
      </c>
      <c r="G8" s="7">
        <v>3</v>
      </c>
    </row>
    <row r="9" spans="2:7" ht="33.6" customHeight="1">
      <c r="B9" s="44" t="s">
        <v>214</v>
      </c>
      <c r="C9" s="68">
        <v>2</v>
      </c>
      <c r="D9" s="44" t="s">
        <v>226</v>
      </c>
      <c r="E9" s="58">
        <v>2</v>
      </c>
      <c r="F9" s="9" t="s">
        <v>58</v>
      </c>
      <c r="G9" s="5">
        <v>2</v>
      </c>
    </row>
    <row r="10" spans="2:7" ht="33.6" customHeight="1">
      <c r="B10" s="44" t="s">
        <v>14</v>
      </c>
      <c r="C10" s="68">
        <v>3</v>
      </c>
      <c r="D10" s="4" t="s">
        <v>227</v>
      </c>
      <c r="E10" s="5">
        <v>4</v>
      </c>
      <c r="F10" s="44" t="s">
        <v>79</v>
      </c>
      <c r="G10" s="58">
        <v>2</v>
      </c>
    </row>
    <row r="11" spans="2:7" ht="33.6" customHeight="1">
      <c r="B11" s="4" t="s">
        <v>224</v>
      </c>
      <c r="C11" s="5">
        <v>2</v>
      </c>
      <c r="D11" s="44" t="s">
        <v>209</v>
      </c>
      <c r="E11" s="58">
        <v>2</v>
      </c>
      <c r="F11" s="23" t="s">
        <v>210</v>
      </c>
      <c r="G11" s="58">
        <v>2</v>
      </c>
    </row>
    <row r="12" spans="2:7" ht="33.6" customHeight="1">
      <c r="B12" s="4" t="s">
        <v>238</v>
      </c>
      <c r="C12" s="5">
        <v>2</v>
      </c>
      <c r="D12" s="23" t="s">
        <v>66</v>
      </c>
      <c r="E12" s="5">
        <v>4</v>
      </c>
      <c r="F12" s="44"/>
      <c r="G12" s="58"/>
    </row>
    <row r="13" spans="2:7" ht="33.6" customHeight="1">
      <c r="B13" s="4" t="s">
        <v>215</v>
      </c>
      <c r="C13" s="5">
        <v>2</v>
      </c>
      <c r="D13" s="4" t="s">
        <v>196</v>
      </c>
      <c r="E13" s="5">
        <v>3</v>
      </c>
      <c r="F13" s="44"/>
      <c r="G13" s="58"/>
    </row>
    <row r="14" spans="2:7" ht="33.6" customHeight="1">
      <c r="B14" s="23"/>
      <c r="C14" s="58"/>
      <c r="D14" s="44"/>
      <c r="E14" s="58"/>
      <c r="F14" s="44"/>
      <c r="G14" s="58"/>
    </row>
    <row r="15" spans="2:7" ht="33.6" customHeight="1">
      <c r="B15" s="139" t="s">
        <v>246</v>
      </c>
      <c r="C15" s="140"/>
      <c r="D15" s="141"/>
      <c r="E15" s="13">
        <v>3</v>
      </c>
      <c r="F15" s="44"/>
      <c r="G15" s="58"/>
    </row>
    <row r="16" spans="2:7" ht="33.6" customHeight="1">
      <c r="B16" s="139" t="s">
        <v>67</v>
      </c>
      <c r="C16" s="140">
        <v>1</v>
      </c>
      <c r="D16" s="141"/>
      <c r="E16" s="13">
        <v>1</v>
      </c>
      <c r="F16" s="44"/>
      <c r="G16" s="58"/>
    </row>
    <row r="17" spans="2:7" ht="33.6" customHeight="1">
      <c r="B17" s="12" t="s">
        <v>151</v>
      </c>
      <c r="C17" s="13">
        <v>1</v>
      </c>
      <c r="D17" s="4"/>
      <c r="E17" s="58"/>
      <c r="F17" s="44"/>
      <c r="G17" s="58"/>
    </row>
    <row r="18" spans="2:7" ht="33.6" customHeight="1">
      <c r="B18" s="12" t="s">
        <v>42</v>
      </c>
      <c r="C18" s="13">
        <v>1</v>
      </c>
      <c r="D18" s="44"/>
      <c r="E18" s="44"/>
      <c r="F18" s="44"/>
      <c r="G18" s="58"/>
    </row>
    <row r="19" spans="2:7" ht="33.6" customHeight="1">
      <c r="B19" s="12" t="s">
        <v>78</v>
      </c>
      <c r="C19" s="13">
        <v>2</v>
      </c>
      <c r="D19" s="44"/>
      <c r="E19" s="44"/>
      <c r="F19" s="44"/>
      <c r="G19" s="58"/>
    </row>
    <row r="20" spans="2:7" ht="33.6" customHeight="1">
      <c r="B20" s="139" t="s">
        <v>152</v>
      </c>
      <c r="C20" s="140">
        <v>1</v>
      </c>
      <c r="D20" s="141"/>
      <c r="E20" s="30">
        <v>0</v>
      </c>
      <c r="F20" s="44"/>
      <c r="G20" s="58"/>
    </row>
    <row r="21" spans="2:7" ht="15">
      <c r="B21" s="29" t="s">
        <v>147</v>
      </c>
      <c r="C21" s="32">
        <v>1</v>
      </c>
      <c r="D21" s="44"/>
      <c r="E21" s="44"/>
      <c r="F21" s="44"/>
      <c r="G21" s="58"/>
    </row>
    <row r="22" spans="2:7" ht="15">
      <c r="B22" s="11"/>
      <c r="C22" s="11"/>
      <c r="D22" s="44"/>
      <c r="E22" s="44"/>
      <c r="F22" s="44"/>
      <c r="G22" s="58"/>
    </row>
    <row r="23" spans="2:7" ht="15">
      <c r="B23" s="11"/>
      <c r="C23" s="15"/>
      <c r="D23" s="44"/>
      <c r="E23" s="44"/>
      <c r="F23" s="44"/>
      <c r="G23" s="58"/>
    </row>
    <row r="24" spans="2:7" ht="15.75">
      <c r="B24" s="16"/>
      <c r="C24" s="16">
        <f>SUM(C6:C21)</f>
        <v>27</v>
      </c>
      <c r="D24" s="16"/>
      <c r="E24" s="16">
        <f>SUM(E6:E20)</f>
        <v>26</v>
      </c>
      <c r="F24" s="16"/>
      <c r="G24" s="16">
        <f>SUM(G7:G18)</f>
        <v>13</v>
      </c>
    </row>
    <row r="25" spans="2:7" ht="15.75">
      <c r="B25" s="118"/>
      <c r="C25" s="118"/>
      <c r="D25" s="118"/>
      <c r="E25" s="118"/>
      <c r="F25" s="118"/>
      <c r="G25" s="118"/>
    </row>
    <row r="26" spans="2:7" ht="15.75">
      <c r="B26" s="118"/>
      <c r="C26" s="118"/>
      <c r="D26" s="118"/>
      <c r="E26" s="118"/>
      <c r="F26" s="118"/>
      <c r="G26" s="118"/>
    </row>
    <row r="27" spans="2:7">
      <c r="B27" s="17" t="s">
        <v>256</v>
      </c>
      <c r="C27" s="119" t="s">
        <v>197</v>
      </c>
      <c r="D27" s="17"/>
      <c r="E27" s="17"/>
      <c r="F27" s="17"/>
      <c r="G27" s="17"/>
    </row>
    <row r="30" spans="2:7" ht="15">
      <c r="B30" s="123"/>
    </row>
    <row r="31" spans="2:7" ht="15">
      <c r="B31" s="115"/>
    </row>
  </sheetData>
  <mergeCells count="6">
    <mergeCell ref="B3:G3"/>
    <mergeCell ref="B4:C4"/>
    <mergeCell ref="F4:G4"/>
    <mergeCell ref="B16:D16"/>
    <mergeCell ref="B20:D20"/>
    <mergeCell ref="B15:D15"/>
  </mergeCells>
  <hyperlinks>
    <hyperlink ref="C27" r:id="rId1"/>
  </hyperlinks>
  <pageMargins left="0.7" right="0.7" top="0.75" bottom="0.75" header="0.3" footer="0.3"/>
  <pageSetup paperSize="9" scale="79" fitToHeight="0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2:M54"/>
  <sheetViews>
    <sheetView zoomScale="80" zoomScaleNormal="80" workbookViewId="0">
      <selection activeCell="J3" sqref="J3"/>
    </sheetView>
  </sheetViews>
  <sheetFormatPr defaultColWidth="8.7109375" defaultRowHeight="15"/>
  <cols>
    <col min="1" max="1" width="9.7109375" style="21" customWidth="1"/>
    <col min="2" max="2" width="35.85546875" style="21" customWidth="1"/>
    <col min="3" max="4" width="8.7109375" style="21"/>
    <col min="5" max="5" width="23.28515625" style="21" customWidth="1"/>
    <col min="6" max="6" width="28.5703125" style="21" customWidth="1"/>
    <col min="7" max="7" width="7.140625" style="21" customWidth="1"/>
    <col min="8" max="8" width="9.28515625" style="21" customWidth="1"/>
    <col min="9" max="9" width="23.140625" style="21" customWidth="1"/>
    <col min="10" max="10" width="25.42578125" style="21" customWidth="1"/>
    <col min="11" max="11" width="20.85546875" style="21" bestFit="1" customWidth="1"/>
    <col min="12" max="12" width="8.7109375" style="21"/>
    <col min="13" max="13" width="18.7109375" style="21" customWidth="1"/>
    <col min="14" max="16384" width="8.7109375" style="21"/>
  </cols>
  <sheetData>
    <row r="2" spans="2:10" ht="15.75">
      <c r="B2" s="142" t="s">
        <v>245</v>
      </c>
      <c r="C2" s="142"/>
      <c r="D2" s="142"/>
      <c r="E2" s="142"/>
      <c r="F2" s="142"/>
      <c r="G2" s="142"/>
      <c r="H2" s="142"/>
      <c r="I2" s="142"/>
      <c r="J2" s="142"/>
    </row>
    <row r="4" spans="2:10" ht="15.75">
      <c r="B4" s="143" t="s">
        <v>257</v>
      </c>
      <c r="C4" s="143"/>
      <c r="D4" s="143"/>
      <c r="E4" s="143"/>
      <c r="F4" s="143"/>
      <c r="G4" s="143"/>
    </row>
    <row r="6" spans="2:10" ht="31.5">
      <c r="B6" s="41" t="s">
        <v>99</v>
      </c>
      <c r="C6" s="41" t="s">
        <v>100</v>
      </c>
      <c r="D6" s="41" t="s">
        <v>24</v>
      </c>
      <c r="E6" s="42" t="s">
        <v>110</v>
      </c>
      <c r="F6" s="42" t="s">
        <v>109</v>
      </c>
      <c r="G6" s="42" t="s">
        <v>24</v>
      </c>
    </row>
    <row r="7" spans="2:10" ht="30">
      <c r="B7" s="43" t="s">
        <v>20</v>
      </c>
      <c r="C7" s="43">
        <v>14</v>
      </c>
      <c r="D7" s="43">
        <v>2</v>
      </c>
      <c r="E7" s="44" t="s">
        <v>113</v>
      </c>
      <c r="F7" s="44">
        <v>14</v>
      </c>
      <c r="G7" s="44">
        <v>2</v>
      </c>
    </row>
    <row r="8" spans="2:10">
      <c r="B8" s="43" t="s">
        <v>101</v>
      </c>
      <c r="C8" s="43">
        <v>28</v>
      </c>
      <c r="D8" s="43">
        <v>4</v>
      </c>
      <c r="E8" s="45"/>
      <c r="F8" s="45"/>
      <c r="G8" s="45"/>
    </row>
    <row r="9" spans="2:10">
      <c r="B9" s="43" t="s">
        <v>102</v>
      </c>
      <c r="C9" s="43">
        <v>21</v>
      </c>
      <c r="D9" s="43">
        <v>3</v>
      </c>
      <c r="E9" s="45"/>
      <c r="F9" s="45"/>
      <c r="G9" s="45"/>
    </row>
    <row r="10" spans="2:10">
      <c r="B10" s="43" t="s">
        <v>22</v>
      </c>
      <c r="C10" s="43">
        <v>14</v>
      </c>
      <c r="D10" s="43">
        <v>2</v>
      </c>
      <c r="E10" s="45"/>
      <c r="F10" s="45"/>
      <c r="G10" s="45"/>
    </row>
    <row r="11" spans="2:10">
      <c r="B11" s="43" t="s">
        <v>218</v>
      </c>
      <c r="C11" s="43">
        <v>14</v>
      </c>
      <c r="D11" s="43">
        <v>2</v>
      </c>
      <c r="E11" s="45"/>
      <c r="F11" s="45"/>
      <c r="G11" s="45"/>
    </row>
    <row r="12" spans="2:10">
      <c r="B12" s="43" t="s">
        <v>103</v>
      </c>
      <c r="C12" s="43">
        <v>21</v>
      </c>
      <c r="D12" s="43">
        <v>3</v>
      </c>
      <c r="E12" s="45" t="s">
        <v>104</v>
      </c>
      <c r="F12" s="45" t="s">
        <v>104</v>
      </c>
      <c r="G12" s="45" t="s">
        <v>104</v>
      </c>
      <c r="H12" s="21" t="s">
        <v>104</v>
      </c>
    </row>
    <row r="13" spans="2:10">
      <c r="B13" s="43" t="s">
        <v>105</v>
      </c>
      <c r="C13" s="43">
        <v>14</v>
      </c>
      <c r="D13" s="43">
        <v>2</v>
      </c>
      <c r="E13" s="45"/>
      <c r="F13" s="45"/>
      <c r="G13" s="45"/>
    </row>
    <row r="14" spans="2:10">
      <c r="B14" s="45" t="s">
        <v>107</v>
      </c>
      <c r="C14" s="45">
        <f>SUM(C7:C13)</f>
        <v>126</v>
      </c>
      <c r="D14" s="45">
        <f>SUM(D7:D13)</f>
        <v>18</v>
      </c>
      <c r="E14" s="45" t="s">
        <v>107</v>
      </c>
      <c r="F14" s="45">
        <v>14</v>
      </c>
      <c r="G14" s="45">
        <v>2</v>
      </c>
    </row>
    <row r="16" spans="2:10" ht="15.75">
      <c r="B16" s="144" t="s">
        <v>207</v>
      </c>
      <c r="C16" s="144"/>
      <c r="D16" s="144"/>
      <c r="E16" s="144"/>
      <c r="F16" s="144"/>
      <c r="G16" s="144"/>
      <c r="H16" s="144"/>
      <c r="I16" s="144"/>
      <c r="J16" s="144"/>
    </row>
    <row r="17" spans="1:13">
      <c r="B17" s="45"/>
      <c r="C17" s="45"/>
      <c r="D17" s="45"/>
      <c r="E17" s="45"/>
      <c r="F17" s="45"/>
      <c r="G17" s="45"/>
      <c r="H17" s="45"/>
      <c r="I17" s="45"/>
      <c r="J17" s="45"/>
    </row>
    <row r="18" spans="1:13" ht="47.25">
      <c r="A18" s="46"/>
      <c r="B18" s="47" t="s">
        <v>108</v>
      </c>
      <c r="C18" s="47" t="s">
        <v>109</v>
      </c>
      <c r="D18" s="47" t="s">
        <v>24</v>
      </c>
      <c r="E18" s="47" t="s">
        <v>221</v>
      </c>
      <c r="F18" s="127" t="s">
        <v>263</v>
      </c>
      <c r="G18" s="127" t="s">
        <v>109</v>
      </c>
      <c r="H18" s="127" t="s">
        <v>24</v>
      </c>
      <c r="I18" s="127" t="s">
        <v>221</v>
      </c>
      <c r="J18" s="42" t="s">
        <v>110</v>
      </c>
      <c r="K18" s="42" t="s">
        <v>109</v>
      </c>
      <c r="L18" s="42" t="s">
        <v>24</v>
      </c>
      <c r="M18" s="47" t="s">
        <v>221</v>
      </c>
    </row>
    <row r="19" spans="1:13" ht="85.5" customHeight="1">
      <c r="A19" s="46"/>
      <c r="B19" s="44" t="s">
        <v>111</v>
      </c>
      <c r="C19" s="44">
        <v>14</v>
      </c>
      <c r="D19" s="44">
        <v>2</v>
      </c>
      <c r="E19" s="44" t="s">
        <v>222</v>
      </c>
      <c r="F19" s="129" t="s">
        <v>112</v>
      </c>
      <c r="G19" s="129">
        <v>14</v>
      </c>
      <c r="H19" s="128">
        <v>2</v>
      </c>
      <c r="I19" s="128" t="s">
        <v>222</v>
      </c>
      <c r="J19" s="44" t="s">
        <v>128</v>
      </c>
      <c r="K19" s="44">
        <v>14</v>
      </c>
      <c r="L19" s="44">
        <v>2</v>
      </c>
      <c r="M19" s="44" t="s">
        <v>222</v>
      </c>
    </row>
    <row r="20" spans="1:13" ht="30">
      <c r="A20" s="46"/>
      <c r="B20" s="44" t="s">
        <v>32</v>
      </c>
      <c r="C20" s="44">
        <v>14</v>
      </c>
      <c r="D20" s="44">
        <v>2</v>
      </c>
      <c r="E20" s="44" t="s">
        <v>222</v>
      </c>
      <c r="F20" s="129" t="s">
        <v>32</v>
      </c>
      <c r="G20" s="129">
        <v>14</v>
      </c>
      <c r="H20" s="128">
        <v>2</v>
      </c>
      <c r="I20" s="128" t="s">
        <v>222</v>
      </c>
      <c r="J20" s="44" t="s">
        <v>129</v>
      </c>
      <c r="K20" s="44">
        <v>21</v>
      </c>
      <c r="L20" s="44">
        <v>3</v>
      </c>
      <c r="M20" s="44" t="s">
        <v>223</v>
      </c>
    </row>
    <row r="21" spans="1:13" ht="30">
      <c r="A21" s="46"/>
      <c r="B21" s="44" t="s">
        <v>114</v>
      </c>
      <c r="C21" s="44">
        <v>21</v>
      </c>
      <c r="D21" s="44">
        <v>3</v>
      </c>
      <c r="E21" s="44" t="s">
        <v>222</v>
      </c>
      <c r="F21" s="129" t="s">
        <v>115</v>
      </c>
      <c r="G21" s="129">
        <v>28</v>
      </c>
      <c r="H21" s="128">
        <v>4</v>
      </c>
      <c r="I21" s="128" t="s">
        <v>222</v>
      </c>
      <c r="J21" s="44" t="s">
        <v>116</v>
      </c>
      <c r="K21" s="44">
        <v>28</v>
      </c>
      <c r="L21" s="44">
        <v>4</v>
      </c>
      <c r="M21" s="44" t="s">
        <v>222</v>
      </c>
    </row>
    <row r="22" spans="1:13" ht="30">
      <c r="A22" s="46"/>
      <c r="B22" s="44" t="s">
        <v>117</v>
      </c>
      <c r="C22" s="44">
        <v>28</v>
      </c>
      <c r="D22" s="44">
        <v>4</v>
      </c>
      <c r="E22" s="44" t="s">
        <v>222</v>
      </c>
      <c r="F22" s="129" t="s">
        <v>117</v>
      </c>
      <c r="G22" s="129">
        <v>28</v>
      </c>
      <c r="H22" s="128">
        <v>4</v>
      </c>
      <c r="I22" s="128" t="s">
        <v>222</v>
      </c>
      <c r="J22" s="44" t="s">
        <v>118</v>
      </c>
      <c r="K22" s="44">
        <v>28</v>
      </c>
      <c r="L22" s="44">
        <v>4</v>
      </c>
      <c r="M22" s="44" t="s">
        <v>223</v>
      </c>
    </row>
    <row r="23" spans="1:13" ht="30">
      <c r="A23" s="46"/>
      <c r="B23" s="44" t="s">
        <v>120</v>
      </c>
      <c r="C23" s="44">
        <v>28</v>
      </c>
      <c r="D23" s="44">
        <v>4</v>
      </c>
      <c r="E23" s="44" t="s">
        <v>222</v>
      </c>
      <c r="F23" s="129" t="s">
        <v>242</v>
      </c>
      <c r="G23" s="129">
        <v>14</v>
      </c>
      <c r="H23" s="129">
        <v>2</v>
      </c>
      <c r="I23" s="128" t="s">
        <v>223</v>
      </c>
      <c r="J23" s="44" t="s">
        <v>119</v>
      </c>
      <c r="K23" s="44">
        <v>21</v>
      </c>
      <c r="L23" s="44">
        <v>3</v>
      </c>
      <c r="M23" s="44" t="s">
        <v>222</v>
      </c>
    </row>
    <row r="24" spans="1:13" ht="30">
      <c r="A24" s="46"/>
      <c r="B24" s="44" t="s">
        <v>31</v>
      </c>
      <c r="C24" s="44">
        <v>28</v>
      </c>
      <c r="D24" s="44">
        <v>4</v>
      </c>
      <c r="E24" s="44" t="s">
        <v>223</v>
      </c>
      <c r="F24" s="129" t="s">
        <v>63</v>
      </c>
      <c r="G24" s="129">
        <v>21</v>
      </c>
      <c r="H24" s="128">
        <v>3</v>
      </c>
      <c r="I24" s="128" t="s">
        <v>222</v>
      </c>
      <c r="J24" s="44" t="s">
        <v>121</v>
      </c>
      <c r="K24" s="44">
        <v>28</v>
      </c>
      <c r="L24" s="44">
        <v>4</v>
      </c>
      <c r="M24" s="44" t="s">
        <v>222</v>
      </c>
    </row>
    <row r="25" spans="1:13" ht="45">
      <c r="A25" s="46"/>
      <c r="B25" s="44" t="s">
        <v>68</v>
      </c>
      <c r="C25" s="44">
        <v>21</v>
      </c>
      <c r="D25" s="44">
        <v>3</v>
      </c>
      <c r="E25" s="44" t="s">
        <v>222</v>
      </c>
      <c r="F25" s="129" t="s">
        <v>122</v>
      </c>
      <c r="G25" s="129">
        <v>21</v>
      </c>
      <c r="H25" s="128">
        <v>3</v>
      </c>
      <c r="I25" s="128" t="s">
        <v>223</v>
      </c>
      <c r="J25" s="44" t="s">
        <v>122</v>
      </c>
      <c r="K25" s="44">
        <v>21</v>
      </c>
      <c r="L25" s="44">
        <v>3</v>
      </c>
      <c r="M25" s="44" t="s">
        <v>223</v>
      </c>
    </row>
    <row r="26" spans="1:13" ht="33.75" customHeight="1">
      <c r="A26" s="46"/>
      <c r="B26" s="44" t="s">
        <v>30</v>
      </c>
      <c r="C26" s="44">
        <v>21</v>
      </c>
      <c r="D26" s="44">
        <v>3</v>
      </c>
      <c r="E26" s="44" t="s">
        <v>223</v>
      </c>
      <c r="F26" s="129" t="s">
        <v>68</v>
      </c>
      <c r="G26" s="129">
        <v>14</v>
      </c>
      <c r="H26" s="128">
        <v>2</v>
      </c>
      <c r="I26" s="128" t="s">
        <v>222</v>
      </c>
      <c r="J26" s="44" t="s">
        <v>123</v>
      </c>
      <c r="K26" s="44">
        <v>14</v>
      </c>
      <c r="L26" s="44">
        <v>2</v>
      </c>
      <c r="M26" s="44" t="s">
        <v>222</v>
      </c>
    </row>
    <row r="27" spans="1:13" ht="30">
      <c r="A27" s="46"/>
      <c r="B27" s="44" t="s">
        <v>126</v>
      </c>
      <c r="C27" s="44">
        <v>21</v>
      </c>
      <c r="D27" s="44">
        <v>3</v>
      </c>
      <c r="E27" s="44" t="s">
        <v>222</v>
      </c>
      <c r="F27" s="129" t="s">
        <v>124</v>
      </c>
      <c r="G27" s="129">
        <v>21</v>
      </c>
      <c r="H27" s="128">
        <v>3</v>
      </c>
      <c r="I27" s="128" t="s">
        <v>222</v>
      </c>
      <c r="J27" s="44" t="s">
        <v>125</v>
      </c>
      <c r="K27" s="44">
        <v>28</v>
      </c>
      <c r="L27" s="44">
        <v>4</v>
      </c>
      <c r="M27" s="44" t="s">
        <v>222</v>
      </c>
    </row>
    <row r="28" spans="1:13">
      <c r="A28" s="46"/>
      <c r="B28" s="44" t="s">
        <v>49</v>
      </c>
      <c r="C28" s="44">
        <v>21</v>
      </c>
      <c r="D28" s="44">
        <v>3</v>
      </c>
      <c r="E28" s="44" t="s">
        <v>223</v>
      </c>
      <c r="F28" s="129" t="s">
        <v>127</v>
      </c>
      <c r="G28" s="129">
        <v>21</v>
      </c>
      <c r="H28" s="128">
        <v>3</v>
      </c>
      <c r="I28" s="128" t="s">
        <v>223</v>
      </c>
      <c r="J28" s="44" t="s">
        <v>243</v>
      </c>
      <c r="K28" s="44">
        <v>7</v>
      </c>
      <c r="L28" s="44">
        <v>1</v>
      </c>
      <c r="M28" s="44" t="s">
        <v>222</v>
      </c>
    </row>
    <row r="29" spans="1:13" ht="30">
      <c r="A29" s="46"/>
      <c r="B29" s="44" t="s">
        <v>62</v>
      </c>
      <c r="C29" s="44">
        <v>28</v>
      </c>
      <c r="D29" s="44">
        <v>4</v>
      </c>
      <c r="E29" s="44" t="s">
        <v>223</v>
      </c>
      <c r="F29" s="129" t="s">
        <v>62</v>
      </c>
      <c r="G29" s="129">
        <v>28</v>
      </c>
      <c r="H29" s="128">
        <v>4</v>
      </c>
      <c r="I29" s="128" t="s">
        <v>223</v>
      </c>
      <c r="J29" s="44" t="s">
        <v>244</v>
      </c>
      <c r="K29" s="21">
        <v>14</v>
      </c>
      <c r="L29" s="44">
        <v>2</v>
      </c>
      <c r="M29" s="44" t="s">
        <v>223</v>
      </c>
    </row>
    <row r="30" spans="1:13" ht="30">
      <c r="A30" s="46"/>
      <c r="B30" s="44"/>
      <c r="C30" s="44"/>
      <c r="D30" s="44"/>
      <c r="E30" s="44"/>
      <c r="F30" s="129" t="s">
        <v>130</v>
      </c>
      <c r="G30" s="129">
        <v>21</v>
      </c>
      <c r="H30" s="128">
        <v>3</v>
      </c>
      <c r="I30" s="128" t="s">
        <v>223</v>
      </c>
      <c r="J30" s="44" t="s">
        <v>52</v>
      </c>
      <c r="K30" s="44">
        <v>7</v>
      </c>
      <c r="L30" s="44">
        <v>1</v>
      </c>
      <c r="M30" s="44" t="s">
        <v>222</v>
      </c>
    </row>
    <row r="31" spans="1:13" ht="15.75">
      <c r="A31" s="46"/>
      <c r="B31" s="44"/>
      <c r="C31" s="44"/>
      <c r="D31" s="44"/>
      <c r="E31" s="44"/>
      <c r="F31" s="127" t="s">
        <v>131</v>
      </c>
      <c r="G31" s="128">
        <v>48</v>
      </c>
      <c r="H31" s="128">
        <v>0</v>
      </c>
      <c r="I31" s="128" t="s">
        <v>223</v>
      </c>
      <c r="M31" s="45"/>
    </row>
    <row r="32" spans="1:13">
      <c r="A32" s="46"/>
      <c r="B32" s="44"/>
      <c r="C32" s="44"/>
      <c r="D32" s="44"/>
      <c r="E32" s="44"/>
      <c r="F32" s="128"/>
      <c r="G32" s="128"/>
      <c r="H32" s="128"/>
      <c r="I32" s="128"/>
      <c r="J32" s="45"/>
      <c r="K32" s="45"/>
      <c r="L32" s="45"/>
      <c r="M32" s="45"/>
    </row>
    <row r="33" spans="1:13">
      <c r="A33" s="46"/>
      <c r="B33" s="44" t="s">
        <v>107</v>
      </c>
      <c r="C33" s="44">
        <f>SUM(C19:C32)</f>
        <v>245</v>
      </c>
      <c r="D33" s="44">
        <f>SUM(D19:D32)</f>
        <v>35</v>
      </c>
      <c r="E33" s="44" t="s">
        <v>107</v>
      </c>
      <c r="F33" s="128">
        <f>SUM(F19:F32)</f>
        <v>0</v>
      </c>
      <c r="G33" s="128">
        <f>SUM(G19:G32)</f>
        <v>293</v>
      </c>
      <c r="H33" s="128">
        <f>SUM(H19:H31)</f>
        <v>35</v>
      </c>
      <c r="I33" s="128">
        <f>SUM(I19:I32)</f>
        <v>0</v>
      </c>
      <c r="J33" s="50">
        <f>SUM(J19:J32)</f>
        <v>0</v>
      </c>
      <c r="K33" s="45">
        <f>SUM(K19:K31)</f>
        <v>231</v>
      </c>
      <c r="L33" s="45">
        <f>SUM(L19:L31)</f>
        <v>33</v>
      </c>
      <c r="M33" s="45"/>
    </row>
    <row r="34" spans="1:13">
      <c r="A34" s="46"/>
      <c r="B34" s="114"/>
      <c r="C34" s="114"/>
      <c r="D34" s="114"/>
      <c r="E34" s="114"/>
      <c r="F34" s="114"/>
      <c r="G34" s="114"/>
      <c r="H34" s="114"/>
      <c r="I34" s="114"/>
      <c r="J34" s="51"/>
    </row>
    <row r="35" spans="1:13" ht="15.75">
      <c r="B35" s="22" t="s">
        <v>106</v>
      </c>
      <c r="C35" s="21">
        <v>95</v>
      </c>
      <c r="D35" s="21">
        <v>8</v>
      </c>
    </row>
    <row r="36" spans="1:13">
      <c r="A36" s="46"/>
      <c r="B36" s="46"/>
      <c r="C36" s="46"/>
      <c r="D36" s="46"/>
      <c r="E36" s="46"/>
      <c r="F36" s="46"/>
      <c r="G36" s="46"/>
      <c r="H36" s="46"/>
      <c r="I36" s="46"/>
      <c r="J36" s="51"/>
    </row>
    <row r="37" spans="1:13">
      <c r="A37" s="46"/>
      <c r="B37" s="46"/>
      <c r="C37" s="46"/>
      <c r="D37" s="46"/>
      <c r="E37" s="46"/>
      <c r="F37" s="46"/>
      <c r="G37" s="46"/>
      <c r="H37" s="46"/>
      <c r="I37" s="46"/>
    </row>
    <row r="38" spans="1:13" ht="15.75">
      <c r="A38" s="111" t="s">
        <v>219</v>
      </c>
      <c r="B38" s="22" t="s">
        <v>143</v>
      </c>
      <c r="C38" s="53" t="s">
        <v>24</v>
      </c>
      <c r="E38" s="52" t="s">
        <v>132</v>
      </c>
    </row>
    <row r="39" spans="1:13">
      <c r="A39" s="53"/>
      <c r="C39" s="53"/>
      <c r="E39" s="53" t="s">
        <v>134</v>
      </c>
    </row>
    <row r="40" spans="1:13">
      <c r="A40" s="112">
        <v>2</v>
      </c>
      <c r="B40" s="53" t="s">
        <v>133</v>
      </c>
      <c r="C40" s="53">
        <v>0</v>
      </c>
      <c r="E40" s="53" t="s">
        <v>135</v>
      </c>
    </row>
    <row r="41" spans="1:13">
      <c r="A41" s="112">
        <v>1</v>
      </c>
      <c r="B41" s="54" t="s">
        <v>144</v>
      </c>
      <c r="C41" s="53">
        <v>1</v>
      </c>
      <c r="E41" s="53" t="s">
        <v>136</v>
      </c>
    </row>
    <row r="42" spans="1:13">
      <c r="A42" s="112">
        <v>1</v>
      </c>
      <c r="B42" s="53" t="s">
        <v>137</v>
      </c>
      <c r="C42" s="53">
        <v>1</v>
      </c>
      <c r="E42" s="53" t="s">
        <v>138</v>
      </c>
    </row>
    <row r="43" spans="1:13">
      <c r="A43" s="112" t="s">
        <v>220</v>
      </c>
      <c r="B43" s="53" t="s">
        <v>139</v>
      </c>
      <c r="C43" s="53">
        <v>2</v>
      </c>
      <c r="E43" s="53" t="s">
        <v>140</v>
      </c>
    </row>
    <row r="44" spans="1:13">
      <c r="A44" s="112">
        <v>2</v>
      </c>
      <c r="B44" s="53" t="s">
        <v>141</v>
      </c>
      <c r="C44" s="53">
        <v>1</v>
      </c>
      <c r="E44" s="53" t="s">
        <v>142</v>
      </c>
    </row>
    <row r="45" spans="1:13">
      <c r="A45" s="112">
        <v>1</v>
      </c>
      <c r="B45" s="54" t="s">
        <v>145</v>
      </c>
      <c r="C45" s="53">
        <v>1</v>
      </c>
      <c r="E45" s="53" t="s">
        <v>217</v>
      </c>
    </row>
    <row r="47" spans="1:13">
      <c r="B47" s="55" t="s">
        <v>258</v>
      </c>
      <c r="C47" s="56" t="s">
        <v>198</v>
      </c>
      <c r="D47" s="55"/>
      <c r="E47" s="55"/>
      <c r="F47" s="55"/>
      <c r="G47" s="55"/>
      <c r="H47" s="55"/>
      <c r="I47" s="55"/>
      <c r="J47" s="55"/>
    </row>
    <row r="48" spans="1:13">
      <c r="B48" s="55" t="s">
        <v>259</v>
      </c>
      <c r="C48" s="56" t="s">
        <v>201</v>
      </c>
      <c r="D48" s="55"/>
      <c r="E48" s="55"/>
      <c r="F48" s="55"/>
      <c r="G48" s="55"/>
      <c r="H48" s="55"/>
      <c r="I48" s="55"/>
      <c r="J48" s="55"/>
    </row>
    <row r="49" spans="2:10">
      <c r="B49" s="55" t="s">
        <v>260</v>
      </c>
      <c r="C49" s="56" t="s">
        <v>199</v>
      </c>
      <c r="D49" s="55"/>
      <c r="E49" s="55"/>
      <c r="F49" s="55"/>
      <c r="G49" s="55"/>
      <c r="H49" s="55"/>
      <c r="I49" s="55"/>
      <c r="J49" s="55"/>
    </row>
    <row r="50" spans="2:10">
      <c r="B50" s="55" t="s">
        <v>261</v>
      </c>
      <c r="C50" s="56" t="s">
        <v>200</v>
      </c>
      <c r="D50" s="55"/>
      <c r="E50" s="55"/>
      <c r="F50" s="55"/>
      <c r="G50" s="55"/>
      <c r="H50" s="55"/>
      <c r="I50" s="55"/>
      <c r="J50" s="55"/>
    </row>
    <row r="54" spans="2:10" ht="15.75">
      <c r="B54" s="115" t="s">
        <v>213</v>
      </c>
    </row>
  </sheetData>
  <mergeCells count="3">
    <mergeCell ref="B2:J2"/>
    <mergeCell ref="B4:G4"/>
    <mergeCell ref="B16:J16"/>
  </mergeCells>
  <hyperlinks>
    <hyperlink ref="C47" r:id="rId1"/>
    <hyperlink ref="C49" r:id="rId2"/>
    <hyperlink ref="C50" r:id="rId3"/>
    <hyperlink ref="C48" r:id="rId4"/>
  </hyperlink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2:H22"/>
  <sheetViews>
    <sheetView showGridLines="0" zoomScale="90" zoomScaleNormal="90" workbookViewId="0">
      <pane ySplit="4" topLeftCell="A5" activePane="bottomLeft" state="frozen"/>
      <selection pane="bottomLeft" activeCell="B3" sqref="B3"/>
    </sheetView>
  </sheetViews>
  <sheetFormatPr defaultColWidth="8.7109375" defaultRowHeight="15"/>
  <cols>
    <col min="1" max="1" width="2.42578125" style="21" customWidth="1"/>
    <col min="2" max="2" width="45.28515625" style="21" customWidth="1"/>
    <col min="3" max="3" width="7.42578125" style="63" customWidth="1"/>
    <col min="4" max="4" width="45.28515625" style="21" customWidth="1"/>
    <col min="5" max="5" width="7.42578125" style="63" customWidth="1"/>
    <col min="6" max="6" width="45.28515625" style="21" customWidth="1"/>
    <col min="7" max="7" width="9.140625" style="63" customWidth="1"/>
    <col min="8" max="16384" width="8.7109375" style="21"/>
  </cols>
  <sheetData>
    <row r="2" spans="2:8" ht="21.75" customHeight="1">
      <c r="B2" s="145" t="s">
        <v>248</v>
      </c>
      <c r="C2" s="145"/>
      <c r="D2" s="145"/>
      <c r="E2" s="145"/>
      <c r="F2" s="145"/>
      <c r="G2" s="145"/>
    </row>
    <row r="3" spans="2:8" ht="21.75" customHeight="1">
      <c r="B3" s="116"/>
      <c r="C3" s="116"/>
      <c r="D3" s="135"/>
      <c r="E3" s="135"/>
      <c r="F3" s="116"/>
      <c r="G3" s="116"/>
    </row>
    <row r="4" spans="2:8" ht="36" customHeight="1">
      <c r="B4" s="116" t="s">
        <v>255</v>
      </c>
      <c r="C4" s="116" t="s">
        <v>24</v>
      </c>
      <c r="D4" s="116" t="s">
        <v>208</v>
      </c>
      <c r="E4" s="116" t="s">
        <v>24</v>
      </c>
      <c r="F4" s="117" t="s">
        <v>228</v>
      </c>
      <c r="G4" s="116" t="s">
        <v>24</v>
      </c>
    </row>
    <row r="5" spans="2:8" ht="31.5" customHeight="1">
      <c r="B5" s="44" t="s">
        <v>21</v>
      </c>
      <c r="C5" s="58">
        <v>2</v>
      </c>
      <c r="D5" s="44" t="s">
        <v>35</v>
      </c>
      <c r="E5" s="58">
        <v>4</v>
      </c>
      <c r="F5" s="44" t="s">
        <v>85</v>
      </c>
      <c r="G5" s="58">
        <v>2</v>
      </c>
    </row>
    <row r="6" spans="2:8" ht="31.5" customHeight="1">
      <c r="B6" s="44" t="s">
        <v>20</v>
      </c>
      <c r="C6" s="58">
        <v>2</v>
      </c>
      <c r="D6" s="44" t="s">
        <v>87</v>
      </c>
      <c r="E6" s="58">
        <v>2</v>
      </c>
      <c r="F6" s="44" t="s">
        <v>37</v>
      </c>
      <c r="G6" s="58">
        <v>2</v>
      </c>
    </row>
    <row r="7" spans="2:8" ht="31.5" customHeight="1">
      <c r="B7" s="44" t="s">
        <v>34</v>
      </c>
      <c r="C7" s="58">
        <v>2</v>
      </c>
      <c r="D7" s="44" t="s">
        <v>89</v>
      </c>
      <c r="E7" s="58">
        <v>3</v>
      </c>
      <c r="F7" s="44" t="s">
        <v>88</v>
      </c>
      <c r="G7" s="58">
        <v>3</v>
      </c>
    </row>
    <row r="8" spans="2:8" ht="31.5" customHeight="1">
      <c r="B8" s="44" t="s">
        <v>86</v>
      </c>
      <c r="C8" s="58">
        <v>2</v>
      </c>
      <c r="D8" s="44" t="s">
        <v>69</v>
      </c>
      <c r="E8" s="58">
        <v>3</v>
      </c>
      <c r="F8" s="44" t="s">
        <v>90</v>
      </c>
      <c r="G8" s="58">
        <v>3</v>
      </c>
    </row>
    <row r="9" spans="2:8" ht="31.5" customHeight="1">
      <c r="B9" s="44" t="s">
        <v>29</v>
      </c>
      <c r="C9" s="58">
        <v>2</v>
      </c>
      <c r="D9" s="44" t="s">
        <v>36</v>
      </c>
      <c r="E9" s="58">
        <v>4</v>
      </c>
      <c r="F9" s="44"/>
      <c r="G9" s="58"/>
    </row>
    <row r="10" spans="2:8" ht="31.5" customHeight="1">
      <c r="B10" s="44" t="s">
        <v>71</v>
      </c>
      <c r="C10" s="58">
        <v>2</v>
      </c>
      <c r="D10" s="44"/>
      <c r="E10" s="58"/>
      <c r="F10" s="44"/>
      <c r="G10" s="58"/>
    </row>
    <row r="11" spans="2:8" ht="31.5" customHeight="1">
      <c r="B11" s="44" t="s">
        <v>37</v>
      </c>
      <c r="C11" s="58">
        <v>2</v>
      </c>
      <c r="D11" s="44"/>
      <c r="E11" s="58"/>
      <c r="F11" s="44"/>
      <c r="G11" s="58"/>
    </row>
    <row r="12" spans="2:8" ht="31.5" customHeight="1">
      <c r="B12" s="44" t="s">
        <v>70</v>
      </c>
      <c r="C12" s="58">
        <v>4</v>
      </c>
      <c r="D12" s="44"/>
      <c r="E12" s="58"/>
      <c r="F12" s="44"/>
      <c r="G12" s="58"/>
    </row>
    <row r="13" spans="2:8" ht="31.5" customHeight="1">
      <c r="B13" s="44" t="s">
        <v>146</v>
      </c>
      <c r="C13" s="58">
        <v>3</v>
      </c>
      <c r="D13" s="44"/>
      <c r="E13" s="58"/>
      <c r="F13" s="44"/>
      <c r="G13" s="58"/>
    </row>
    <row r="14" spans="2:8" ht="31.5" customHeight="1">
      <c r="B14" s="14" t="s">
        <v>91</v>
      </c>
      <c r="C14" s="58">
        <v>1</v>
      </c>
      <c r="D14" s="130"/>
      <c r="E14" s="58"/>
      <c r="F14" s="44"/>
      <c r="G14" s="58"/>
    </row>
    <row r="15" spans="2:8" ht="33" customHeight="1">
      <c r="B15" s="146" t="s">
        <v>152</v>
      </c>
      <c r="C15" s="147"/>
      <c r="D15" s="148"/>
      <c r="E15" s="58">
        <v>0</v>
      </c>
      <c r="F15" s="44"/>
      <c r="G15" s="58"/>
    </row>
    <row r="16" spans="2:8" ht="33" customHeight="1">
      <c r="B16" s="125" t="s">
        <v>250</v>
      </c>
      <c r="C16" s="58">
        <v>2</v>
      </c>
      <c r="D16" s="44"/>
      <c r="E16" s="58"/>
      <c r="F16" s="44"/>
      <c r="G16" s="58"/>
      <c r="H16" s="120"/>
    </row>
    <row r="17" spans="2:7" ht="33" customHeight="1">
      <c r="B17" s="92" t="s">
        <v>151</v>
      </c>
      <c r="C17" s="60">
        <v>1</v>
      </c>
      <c r="D17" s="59"/>
      <c r="E17" s="60"/>
      <c r="F17" s="61"/>
      <c r="G17" s="45"/>
    </row>
    <row r="18" spans="2:7" s="122" customFormat="1" ht="31.5" customHeight="1">
      <c r="B18" s="61"/>
      <c r="C18" s="62">
        <f>SUM(C5:C17)</f>
        <v>25</v>
      </c>
      <c r="D18" s="49"/>
      <c r="E18" s="62">
        <f>SUM(E5:E17)</f>
        <v>16</v>
      </c>
      <c r="F18" s="45"/>
      <c r="G18" s="62">
        <f>SUM(G5:G17)</f>
        <v>10</v>
      </c>
    </row>
    <row r="19" spans="2:7">
      <c r="B19" s="55" t="s">
        <v>202</v>
      </c>
      <c r="C19" s="64"/>
      <c r="D19" s="56" t="s">
        <v>203</v>
      </c>
    </row>
    <row r="20" spans="2:7">
      <c r="E20" s="121"/>
    </row>
    <row r="22" spans="2:7" ht="15.75">
      <c r="B22" s="115" t="s">
        <v>213</v>
      </c>
    </row>
  </sheetData>
  <mergeCells count="3">
    <mergeCell ref="B2:G2"/>
    <mergeCell ref="D3:E3"/>
    <mergeCell ref="B15:D15"/>
  </mergeCells>
  <hyperlinks>
    <hyperlink ref="D19" r:id="rId1"/>
  </hyperlinks>
  <pageMargins left="0.7" right="0.7" top="0.75" bottom="0.75" header="0.3" footer="0.3"/>
  <pageSetup paperSize="9" fitToHeight="0" orientation="landscape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O22"/>
  <sheetViews>
    <sheetView showGridLines="0" zoomScale="90" zoomScaleNormal="90" workbookViewId="0">
      <selection activeCell="B2" sqref="B2:G2"/>
    </sheetView>
  </sheetViews>
  <sheetFormatPr defaultColWidth="8.7109375" defaultRowHeight="15"/>
  <cols>
    <col min="1" max="1" width="4.85546875" style="21" customWidth="1"/>
    <col min="2" max="2" width="35.7109375" style="21" customWidth="1"/>
    <col min="3" max="3" width="5.42578125" style="21" customWidth="1"/>
    <col min="4" max="4" width="35.7109375" style="21" customWidth="1"/>
    <col min="5" max="5" width="7.42578125" style="21" customWidth="1"/>
    <col min="6" max="6" width="35.7109375" style="21" customWidth="1"/>
    <col min="7" max="7" width="6.140625" style="21" customWidth="1"/>
    <col min="8" max="16384" width="8.7109375" style="21"/>
  </cols>
  <sheetData>
    <row r="2" spans="2:7" ht="24.6" customHeight="1">
      <c r="B2" s="149" t="s">
        <v>249</v>
      </c>
      <c r="C2" s="149"/>
      <c r="D2" s="149"/>
      <c r="E2" s="149"/>
      <c r="F2" s="149"/>
      <c r="G2" s="149"/>
    </row>
    <row r="3" spans="2:7" ht="15.75">
      <c r="B3" s="138" t="s">
        <v>25</v>
      </c>
      <c r="C3" s="138"/>
      <c r="D3" s="138" t="s">
        <v>26</v>
      </c>
      <c r="E3" s="138"/>
      <c r="F3" s="138" t="s">
        <v>47</v>
      </c>
      <c r="G3" s="138"/>
    </row>
    <row r="4" spans="2:7" ht="28.5" customHeight="1">
      <c r="B4" s="117" t="s">
        <v>262</v>
      </c>
      <c r="C4" s="117" t="s">
        <v>24</v>
      </c>
      <c r="D4" s="117" t="s">
        <v>206</v>
      </c>
      <c r="E4" s="117" t="s">
        <v>24</v>
      </c>
      <c r="F4" s="117" t="s">
        <v>46</v>
      </c>
      <c r="G4" s="117" t="s">
        <v>24</v>
      </c>
    </row>
    <row r="5" spans="2:7" ht="37.5" customHeight="1">
      <c r="B5" s="44" t="s">
        <v>53</v>
      </c>
      <c r="C5" s="44">
        <v>4</v>
      </c>
      <c r="D5" s="44" t="s">
        <v>55</v>
      </c>
      <c r="E5" s="44">
        <v>4</v>
      </c>
      <c r="F5" s="44" t="s">
        <v>264</v>
      </c>
      <c r="G5" s="44">
        <v>2</v>
      </c>
    </row>
    <row r="6" spans="2:7" ht="45.75" customHeight="1">
      <c r="B6" s="44" t="s">
        <v>54</v>
      </c>
      <c r="C6" s="44">
        <v>2</v>
      </c>
      <c r="D6" s="44" t="s">
        <v>60</v>
      </c>
      <c r="E6" s="44">
        <v>4</v>
      </c>
      <c r="F6" s="44" t="s">
        <v>56</v>
      </c>
      <c r="G6" s="44">
        <v>4</v>
      </c>
    </row>
    <row r="7" spans="2:7" ht="55.5" customHeight="1">
      <c r="B7" s="44" t="s">
        <v>29</v>
      </c>
      <c r="C7" s="44">
        <v>2</v>
      </c>
      <c r="D7" s="44" t="s">
        <v>83</v>
      </c>
      <c r="E7" s="44">
        <v>2</v>
      </c>
      <c r="F7" s="44" t="s">
        <v>81</v>
      </c>
      <c r="G7" s="44">
        <v>2</v>
      </c>
    </row>
    <row r="8" spans="2:7" ht="55.5" customHeight="1">
      <c r="B8" s="44" t="s">
        <v>84</v>
      </c>
      <c r="C8" s="44">
        <v>4</v>
      </c>
      <c r="D8" s="44" t="s">
        <v>82</v>
      </c>
      <c r="E8" s="44">
        <v>4</v>
      </c>
      <c r="F8" s="44" t="s">
        <v>61</v>
      </c>
      <c r="G8" s="44">
        <v>2</v>
      </c>
    </row>
    <row r="9" spans="2:7" ht="54" customHeight="1">
      <c r="B9" s="44" t="s">
        <v>211</v>
      </c>
      <c r="C9" s="44">
        <v>4</v>
      </c>
      <c r="D9" s="44" t="s">
        <v>59</v>
      </c>
      <c r="E9" s="44">
        <v>4</v>
      </c>
      <c r="F9" s="124" t="s">
        <v>251</v>
      </c>
      <c r="G9" s="44">
        <v>2</v>
      </c>
    </row>
    <row r="10" spans="2:7" ht="37.5" customHeight="1">
      <c r="B10" s="126" t="s">
        <v>252</v>
      </c>
      <c r="C10" s="44">
        <v>3</v>
      </c>
      <c r="D10" s="44"/>
      <c r="E10" s="44"/>
      <c r="F10" s="44" t="s">
        <v>77</v>
      </c>
      <c r="G10" s="44">
        <v>4</v>
      </c>
    </row>
    <row r="11" spans="2:7" ht="37.5" customHeight="1">
      <c r="B11" s="146" t="s">
        <v>67</v>
      </c>
      <c r="C11" s="147"/>
      <c r="D11" s="148"/>
      <c r="E11" s="44">
        <v>1</v>
      </c>
      <c r="F11" s="59"/>
      <c r="G11" s="44"/>
    </row>
    <row r="12" spans="2:7" ht="37.5" customHeight="1">
      <c r="B12" s="146" t="s">
        <v>152</v>
      </c>
      <c r="C12" s="147"/>
      <c r="D12" s="148"/>
      <c r="E12" s="44">
        <v>0</v>
      </c>
      <c r="F12" s="59"/>
      <c r="G12" s="44"/>
    </row>
    <row r="13" spans="2:7" ht="37.5" customHeight="1">
      <c r="B13" s="14" t="s">
        <v>151</v>
      </c>
      <c r="C13" s="4">
        <v>1</v>
      </c>
      <c r="D13" s="4"/>
      <c r="E13" s="4"/>
      <c r="F13" s="4"/>
      <c r="G13" s="44"/>
    </row>
    <row r="14" spans="2:7" ht="37.5" customHeight="1">
      <c r="B14" s="14" t="s">
        <v>45</v>
      </c>
      <c r="C14" s="4">
        <v>1</v>
      </c>
      <c r="D14" s="23"/>
      <c r="E14" s="44"/>
      <c r="F14" s="44"/>
      <c r="G14" s="44"/>
    </row>
    <row r="15" spans="2:7" ht="37.5" customHeight="1">
      <c r="B15" s="14" t="s">
        <v>147</v>
      </c>
      <c r="C15" s="4">
        <v>1</v>
      </c>
      <c r="D15" s="23"/>
      <c r="E15" s="44"/>
      <c r="F15" s="44"/>
      <c r="G15" s="44"/>
    </row>
    <row r="16" spans="2:7" ht="37.5" customHeight="1">
      <c r="B16" s="12" t="s">
        <v>78</v>
      </c>
      <c r="C16" s="44">
        <v>2</v>
      </c>
      <c r="D16" s="44"/>
      <c r="E16" s="44"/>
      <c r="F16" s="44"/>
      <c r="G16" s="44"/>
    </row>
    <row r="17" spans="2:15" ht="37.5" customHeight="1">
      <c r="B17" s="6"/>
      <c r="C17" s="16">
        <f>SUM(C5+C6+C7+C8+C9+C10+C13+C14+C15+C16)</f>
        <v>24</v>
      </c>
      <c r="D17" s="16"/>
      <c r="E17" s="16">
        <f>SUM(E5:E16)</f>
        <v>19</v>
      </c>
      <c r="F17" s="16"/>
      <c r="G17" s="16">
        <f>SUM(G5:G16)</f>
        <v>16</v>
      </c>
      <c r="O17" s="66"/>
    </row>
    <row r="18" spans="2:15" ht="36.75" customHeight="1"/>
    <row r="19" spans="2:15">
      <c r="B19" s="55" t="s">
        <v>202</v>
      </c>
      <c r="C19" s="55"/>
      <c r="D19" s="56" t="s">
        <v>204</v>
      </c>
      <c r="E19" s="55"/>
      <c r="F19" s="55"/>
      <c r="G19" s="55"/>
    </row>
    <row r="22" spans="2:15" ht="15.75">
      <c r="B22" s="115" t="s">
        <v>213</v>
      </c>
    </row>
  </sheetData>
  <mergeCells count="6">
    <mergeCell ref="B12:D12"/>
    <mergeCell ref="B2:G2"/>
    <mergeCell ref="B3:C3"/>
    <mergeCell ref="D3:E3"/>
    <mergeCell ref="F3:G3"/>
    <mergeCell ref="B11:D11"/>
  </mergeCells>
  <hyperlinks>
    <hyperlink ref="D1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MBA FT</vt:lpstr>
      <vt:lpstr>M in Int. Manag.</vt:lpstr>
      <vt:lpstr>M in Corp. Finance</vt:lpstr>
      <vt:lpstr>Tourism, Fashion, Luxury</vt:lpstr>
      <vt:lpstr>M in Big Data</vt:lpstr>
      <vt:lpstr>M Business Transform.</vt:lpstr>
    </vt:vector>
  </TitlesOfParts>
  <Company>Luiss Guido Carli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 Ulgina</dc:creator>
  <cp:lastModifiedBy>Администратор</cp:lastModifiedBy>
  <cp:lastPrinted>2019-02-11T11:13:06Z</cp:lastPrinted>
  <dcterms:created xsi:type="dcterms:W3CDTF">2016-07-27T10:07:10Z</dcterms:created>
  <dcterms:modified xsi:type="dcterms:W3CDTF">2021-05-18T07:52:59Z</dcterms:modified>
</cp:coreProperties>
</file>