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kulikova\Documents\Проектные группы\Для рассылки\"/>
    </mc:Choice>
  </mc:AlternateContent>
  <bookViews>
    <workbookView xWindow="0" yWindow="0" windowWidth="13845" windowHeight="8610"/>
  </bookViews>
  <sheets>
    <sheet name="Смета" sheetId="1" r:id="rId1"/>
    <sheet name="Справочник" sheetId="2" state="hidden" r:id="rId2"/>
  </sheets>
  <externalReferences>
    <externalReference r:id="rId3"/>
  </externalReferences>
  <definedNames>
    <definedName name="_xlnm.Print_Area" localSheetId="0">Смета!$B$1:$L$69</definedName>
    <definedName name="Статья">'[1]Статья расходов ПФУ'!$D$2:$D$100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0" i="1"/>
  <c r="G9" i="1"/>
  <c r="H9" i="1"/>
  <c r="I9" i="1"/>
  <c r="G43" i="1"/>
  <c r="H43" i="1"/>
  <c r="I43" i="1"/>
  <c r="J43" i="1"/>
  <c r="G39" i="1"/>
  <c r="H39" i="1"/>
  <c r="I39" i="1"/>
  <c r="J39" i="1"/>
  <c r="G35" i="1"/>
  <c r="H35" i="1"/>
  <c r="I35" i="1"/>
  <c r="J35" i="1"/>
  <c r="G31" i="1"/>
  <c r="H31" i="1"/>
  <c r="I31" i="1"/>
  <c r="J31" i="1"/>
  <c r="G27" i="1"/>
  <c r="H27" i="1"/>
  <c r="I27" i="1"/>
  <c r="J27" i="1"/>
  <c r="J9" i="1" l="1"/>
  <c r="J23" i="1" s="1"/>
  <c r="J26" i="1" l="1"/>
  <c r="K46" i="1"/>
  <c r="K45" i="1"/>
  <c r="K44" i="1"/>
  <c r="K42" i="1"/>
  <c r="K41" i="1"/>
  <c r="K40" i="1"/>
  <c r="K38" i="1"/>
  <c r="K37" i="1"/>
  <c r="K36" i="1"/>
  <c r="K34" i="1"/>
  <c r="K33" i="1"/>
  <c r="K32" i="1"/>
  <c r="K30" i="1"/>
  <c r="K29" i="1"/>
  <c r="K28" i="1"/>
  <c r="K22" i="1"/>
  <c r="K21" i="1"/>
  <c r="K20" i="1"/>
  <c r="K19" i="1"/>
  <c r="K17" i="1"/>
  <c r="K16" i="1"/>
  <c r="K15" i="1"/>
  <c r="K14" i="1"/>
  <c r="K13" i="1"/>
  <c r="K12" i="1"/>
  <c r="K11" i="1"/>
  <c r="K10" i="1"/>
  <c r="G18" i="1"/>
  <c r="H18" i="1"/>
  <c r="H23" i="1" s="1"/>
  <c r="I18" i="1"/>
  <c r="H8" i="1" l="1"/>
  <c r="I26" i="1"/>
  <c r="G26" i="1"/>
  <c r="H26" i="1"/>
  <c r="G23" i="1"/>
  <c r="I23" i="1"/>
  <c r="I8" i="1" s="1"/>
  <c r="F18" i="1"/>
  <c r="K18" i="1" s="1"/>
  <c r="F43" i="1"/>
  <c r="K43" i="1" s="1"/>
  <c r="F39" i="1"/>
  <c r="K39" i="1" s="1"/>
  <c r="F35" i="1"/>
  <c r="K35" i="1" s="1"/>
  <c r="F31" i="1"/>
  <c r="K31" i="1" s="1"/>
  <c r="J8" i="1" l="1"/>
  <c r="G8" i="1"/>
  <c r="F9" i="1"/>
  <c r="K9" i="1" s="1"/>
  <c r="J49" i="1" l="1"/>
  <c r="J24" i="1" s="1"/>
  <c r="F27" i="1"/>
  <c r="K27" i="1" s="1"/>
  <c r="J47" i="1" l="1"/>
  <c r="I49" i="1"/>
  <c r="I47" i="1" s="1"/>
  <c r="H49" i="1"/>
  <c r="H47" i="1" s="1"/>
  <c r="G49" i="1"/>
  <c r="G47" i="1" s="1"/>
  <c r="F26" i="1"/>
  <c r="K26" i="1" s="1"/>
  <c r="F23" i="1"/>
  <c r="K23" i="1" s="1"/>
  <c r="H24" i="1" l="1"/>
  <c r="I24" i="1"/>
  <c r="G24" i="1"/>
  <c r="F8" i="1"/>
  <c r="F49" i="1" l="1"/>
  <c r="K8" i="1"/>
  <c r="F47" i="1" l="1"/>
  <c r="K49" i="1"/>
  <c r="L41" i="1" s="1"/>
  <c r="F24" i="1"/>
  <c r="L35" i="1" l="1"/>
  <c r="L22" i="1"/>
  <c r="L43" i="1"/>
  <c r="L39" i="1"/>
  <c r="L32" i="1"/>
  <c r="L18" i="1"/>
  <c r="L28" i="1"/>
  <c r="K47" i="1"/>
  <c r="L9" i="1"/>
  <c r="L44" i="1"/>
  <c r="L26" i="1"/>
  <c r="L29" i="1"/>
  <c r="L42" i="1"/>
  <c r="L34" i="1"/>
  <c r="L40" i="1"/>
  <c r="L36" i="1"/>
  <c r="L13" i="1"/>
  <c r="L10" i="1"/>
  <c r="L12" i="1"/>
  <c r="L46" i="1"/>
  <c r="L33" i="1"/>
  <c r="L16" i="1"/>
  <c r="L11" i="1"/>
  <c r="L27" i="1"/>
  <c r="L15" i="1"/>
  <c r="L21" i="1"/>
  <c r="L14" i="1"/>
  <c r="L17" i="1"/>
  <c r="L49" i="1"/>
  <c r="L45" i="1"/>
  <c r="L37" i="1"/>
  <c r="L30" i="1"/>
  <c r="L20" i="1"/>
  <c r="L31" i="1"/>
  <c r="L23" i="1"/>
  <c r="L38" i="1"/>
  <c r="L19" i="1"/>
  <c r="K24" i="1"/>
  <c r="L8" i="1"/>
</calcChain>
</file>

<file path=xl/sharedStrings.xml><?xml version="1.0" encoding="utf-8"?>
<sst xmlns="http://schemas.openxmlformats.org/spreadsheetml/2006/main" count="116" uniqueCount="95">
  <si>
    <t>№</t>
  </si>
  <si>
    <t>Наименование статьи</t>
  </si>
  <si>
    <t>Доля расходов, %</t>
  </si>
  <si>
    <t>1.1.</t>
  </si>
  <si>
    <t>1.2.</t>
  </si>
  <si>
    <t>1.3.</t>
  </si>
  <si>
    <t>1.7.</t>
  </si>
  <si>
    <t>Аспирант/Магистрант</t>
  </si>
  <si>
    <t>1.8.</t>
  </si>
  <si>
    <t>Привлекаемый эксперт/Ведущий исследователь</t>
  </si>
  <si>
    <t>……</t>
  </si>
  <si>
    <t>3.</t>
  </si>
  <si>
    <t>4.</t>
  </si>
  <si>
    <t>Расходы, связанные с опубликованием научных статей на английском языке</t>
  </si>
  <si>
    <t>5.</t>
  </si>
  <si>
    <t>…..</t>
  </si>
  <si>
    <t>6.</t>
  </si>
  <si>
    <t>Итого</t>
  </si>
  <si>
    <t>Страховые взносы (общий)</t>
  </si>
  <si>
    <t>Договоры ГПХ</t>
  </si>
  <si>
    <t>1.</t>
  </si>
  <si>
    <t>3.1.</t>
  </si>
  <si>
    <t>3.2.</t>
  </si>
  <si>
    <t>3.3.</t>
  </si>
  <si>
    <t>6.1.</t>
  </si>
  <si>
    <t>6.2.</t>
  </si>
  <si>
    <t>6.3.</t>
  </si>
  <si>
    <t>Штатные сотрудники</t>
  </si>
  <si>
    <t xml:space="preserve"> - ячейки для заполнения</t>
  </si>
  <si>
    <r>
      <t>Командировочные расходы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</si>
  <si>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Расходы на покупку баз данных/сбор эмпирических данных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</si>
  <si>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Расходы на оказание услуг сторонними организациями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</si>
  <si>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Прочие расходы</t>
    </r>
    <r>
      <rPr>
        <vertAlign val="superscript"/>
        <sz val="11"/>
        <color theme="1"/>
        <rFont val="Calibri"/>
        <family val="2"/>
        <charset val="204"/>
        <scheme val="minor"/>
      </rPr>
      <t>5</t>
    </r>
  </si>
  <si>
    <t>2 - В командировочные расходы включаются расходы на проезд, проживание, организационный взнос</t>
  </si>
  <si>
    <t>3 - Прилагается предварительное коммерческое предложение по приобретению данных и компания-поставщик.</t>
  </si>
  <si>
    <t>ВНИМАНИЕ!</t>
  </si>
  <si>
    <t>Итого расходы</t>
  </si>
  <si>
    <t>1.4.</t>
  </si>
  <si>
    <t>1.5.</t>
  </si>
  <si>
    <t>1.6.</t>
  </si>
  <si>
    <t>1.9.</t>
  </si>
  <si>
    <t>1.10.</t>
  </si>
  <si>
    <t>1.11.</t>
  </si>
  <si>
    <t>1.12.</t>
  </si>
  <si>
    <t>Услуги по дизайну контента</t>
  </si>
  <si>
    <t>Услуги по продвижению и модерации</t>
  </si>
  <si>
    <t>Фундаментальные исследования</t>
  </si>
  <si>
    <t>Прикладные исследования</t>
  </si>
  <si>
    <t>Издательский проект</t>
  </si>
  <si>
    <t>Тип проекта</t>
  </si>
  <si>
    <t>Тип проекта:</t>
  </si>
  <si>
    <t>Шифр проекта:</t>
  </si>
  <si>
    <t>1 - Указывается ФОТ на каждого сотрудника/аспиранта/магистранта/привлекаемого эксперта/ведущего исследователя/привлекаемого исследователя.</t>
  </si>
  <si>
    <t>Расходы, не связанные с оплатой труда</t>
  </si>
  <si>
    <t>4.1.</t>
  </si>
  <si>
    <t>4.2.</t>
  </si>
  <si>
    <t>4.3.</t>
  </si>
  <si>
    <t>5.1.</t>
  </si>
  <si>
    <t>5.2.</t>
  </si>
  <si>
    <t>5.3.</t>
  </si>
  <si>
    <t>Справочно (доля ФОТ в общих расходах):</t>
  </si>
  <si>
    <t>Справочно (доля расходов, не связанных с ФОТ в общих расходах):</t>
  </si>
  <si>
    <r>
      <t>Фонд оплаты труда с учетом отчислений</t>
    </r>
    <r>
      <rPr>
        <vertAlign val="superscript"/>
        <sz val="11"/>
        <rFont val="Calibri"/>
        <family val="2"/>
        <charset val="204"/>
        <scheme val="minor"/>
      </rPr>
      <t>1</t>
    </r>
  </si>
  <si>
    <t>5 - Указывается статья расхода с детализацией по направлению расходов</t>
  </si>
  <si>
    <t xml:space="preserve">     которые планируется осуществить у сторонних организаций</t>
  </si>
  <si>
    <t>4 - Указывается предварительный список компаний поставщиков. В случае отсутствия на текущий момент уточнённых данных - направление расходов,</t>
  </si>
  <si>
    <t>Страховые взносы на выплаты рассчитываются по ставкам: штатные сотрудники – 30,2%, договоры ГПХ – 27,1%.</t>
  </si>
  <si>
    <t>2.</t>
  </si>
  <si>
    <t>2.1.</t>
  </si>
  <si>
    <t>2.2.</t>
  </si>
  <si>
    <t>2.3.</t>
  </si>
  <si>
    <t>Смета финансирования проекта _________________________________________</t>
  </si>
  <si>
    <t>под руководством ______________________________________</t>
  </si>
  <si>
    <t>Наименование должности</t>
  </si>
  <si>
    <t>Категория персонала</t>
  </si>
  <si>
    <t>Резерв на отпускные</t>
  </si>
  <si>
    <t>III кв.2021</t>
  </si>
  <si>
    <t>IV кв.2021</t>
  </si>
  <si>
    <t>I кв.2022</t>
  </si>
  <si>
    <t>II кв.2022</t>
  </si>
  <si>
    <t>Статьи заполняются в соответствии с ограничениями, предусмотренными в Приказе "О проведении конкурса на формирование</t>
  </si>
  <si>
    <t>и финансирование проектных групп работников Высшей школы бизнеса НИУ ВШЭ" и приложениях к нему</t>
  </si>
  <si>
    <t>01.07.2021- 30.09.2021</t>
  </si>
  <si>
    <t>период с 01.07.2021 г. по ___________________________</t>
  </si>
  <si>
    <t>01.10.2021- 31.12.2021</t>
  </si>
  <si>
    <t>01.01.2022-31.03.2022</t>
  </si>
  <si>
    <t>01.04.2022- 30.06.2022</t>
  </si>
  <si>
    <t>Проектно-учебная деятельность. Раздел 1</t>
  </si>
  <si>
    <t>Проектно-учебная деятельность. Раздел 2</t>
  </si>
  <si>
    <t>Проектно-учебная деятельность. Раздел 3</t>
  </si>
  <si>
    <t>Образовательная деятельность. Раздел 1</t>
  </si>
  <si>
    <t>Образовательная деятельность. Раздел 2</t>
  </si>
  <si>
    <t>Образовательная деятельность. Раздел 3</t>
  </si>
  <si>
    <t>Резервы по отпускам для сотрудников являются оценочными и рассчитываются в рамках сметы автоматически.</t>
  </si>
  <si>
    <t>Приложение 7 
к приказу ВШБ 
от 21.05.2021 № 2.10-05_210521-1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</si>
</sst>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_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3" fontId="7" fillId="0" borderId="1" xfId="0" applyNumberFormat="1" applyFont="1" applyBorder="1" applyAlignment="1">
      <alignment horizontal="right" wrapText="1"/>
    </xf>
    <xf numFmtId="0" fontId="12" fillId="0" borderId="0" xfId="0" applyFont="1"/>
    <xf numFmtId="0" fontId="10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14" fillId="0" borderId="0" xfId="0" applyFont="1" applyAlignment="1">
      <alignment horizontal="left" vertical="center"/>
    </xf>
    <xf numFmtId="3" fontId="14" fillId="0" borderId="1" xfId="0" applyNumberFormat="1" applyFont="1" applyBorder="1" applyAlignment="1">
      <alignment horizontal="right" wrapText="1"/>
    </xf>
    <xf numFmtId="0" fontId="7" fillId="0" borderId="0" xfId="0" applyFont="1"/>
    <xf numFmtId="0" fontId="5" fillId="0" borderId="0" xfId="0" applyFont="1" applyAlignment="1">
      <alignment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/>
    <xf numFmtId="0" fontId="20" fillId="0" borderId="0" xfId="0" applyFont="1"/>
    <xf numFmtId="164" fontId="6" fillId="0" borderId="6" xfId="0" applyNumberFormat="1" applyFont="1" applyBorder="1" applyAlignment="1">
      <alignment horizontal="left" wrapText="1"/>
    </xf>
    <xf numFmtId="165" fontId="7" fillId="0" borderId="7" xfId="0" applyNumberFormat="1" applyFont="1" applyBorder="1" applyAlignment="1">
      <alignment horizontal="right" wrapText="1"/>
    </xf>
    <xf numFmtId="3" fontId="7" fillId="0" borderId="9" xfId="0" applyNumberFormat="1" applyFont="1" applyBorder="1" applyAlignment="1"/>
    <xf numFmtId="165" fontId="7" fillId="0" borderId="10" xfId="0" applyNumberFormat="1" applyFont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right" wrapText="1"/>
    </xf>
    <xf numFmtId="0" fontId="4" fillId="0" borderId="0" xfId="0" applyFont="1"/>
    <xf numFmtId="3" fontId="4" fillId="2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8" fillId="0" borderId="0" xfId="0" quotePrefix="1" applyFont="1"/>
    <xf numFmtId="0" fontId="21" fillId="3" borderId="1" xfId="1" applyFont="1" applyFill="1" applyBorder="1" applyAlignment="1">
      <alignment horizontal="left" indent="1"/>
    </xf>
    <xf numFmtId="165" fontId="21" fillId="3" borderId="1" xfId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165" fontId="21" fillId="3" borderId="7" xfId="1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left" wrapText="1"/>
    </xf>
    <xf numFmtId="164" fontId="4" fillId="0" borderId="6" xfId="0" applyNumberFormat="1" applyFont="1" applyBorder="1" applyAlignment="1">
      <alignment horizontal="left" wrapText="1"/>
    </xf>
    <xf numFmtId="0" fontId="13" fillId="3" borderId="1" xfId="1" applyFont="1" applyFill="1" applyBorder="1" applyAlignment="1">
      <alignment horizontal="left" indent="1"/>
    </xf>
    <xf numFmtId="165" fontId="13" fillId="3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13" fillId="3" borderId="7" xfId="1" applyNumberFormat="1" applyFont="1" applyFill="1" applyBorder="1" applyAlignment="1">
      <alignment horizontal="right"/>
    </xf>
    <xf numFmtId="0" fontId="4" fillId="0" borderId="8" xfId="0" applyFont="1" applyBorder="1" applyAlignment="1"/>
    <xf numFmtId="0" fontId="3" fillId="0" borderId="1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3" borderId="1" xfId="1" applyFont="1" applyFill="1" applyBorder="1" applyAlignment="1">
      <alignment horizontal="left"/>
    </xf>
    <xf numFmtId="165" fontId="3" fillId="0" borderId="7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164" fontId="2" fillId="0" borderId="6" xfId="0" applyNumberFormat="1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0" fontId="8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164" fontId="1" fillId="2" borderId="6" xfId="0" applyNumberFormat="1" applyFont="1" applyFill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17" fillId="0" borderId="12" xfId="0" applyFont="1" applyBorder="1"/>
    <xf numFmtId="3" fontId="17" fillId="2" borderId="12" xfId="0" applyNumberFormat="1" applyFont="1" applyFill="1" applyBorder="1" applyAlignment="1"/>
    <xf numFmtId="3" fontId="7" fillId="0" borderId="12" xfId="0" applyNumberFormat="1" applyFont="1" applyBorder="1" applyAlignment="1"/>
    <xf numFmtId="0" fontId="6" fillId="0" borderId="12" xfId="0" applyFont="1" applyBorder="1"/>
    <xf numFmtId="3" fontId="7" fillId="0" borderId="12" xfId="0" applyNumberFormat="1" applyFont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17" fillId="0" borderId="0" xfId="0" applyFont="1" applyBorder="1"/>
    <xf numFmtId="3" fontId="3" fillId="2" borderId="0" xfId="0" applyNumberFormat="1" applyFont="1" applyFill="1" applyBorder="1" applyAlignment="1">
      <alignment horizontal="left"/>
    </xf>
    <xf numFmtId="0" fontId="6" fillId="0" borderId="0" xfId="0" applyFont="1" applyBorder="1"/>
    <xf numFmtId="0" fontId="24" fillId="0" borderId="4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165" fontId="21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hseru.sharepoint.com/Users/muslontsev/Nextcloud/&#1054;&#1073;&#1084;&#1077;&#1085;/20200729.%20&#1042;&#1077;&#1076;&#1086;&#1084;&#1086;&#1089;&#1090;&#1100;%20&#1076;&#1086;&#1075;&#1086;&#1074;&#1086;&#1088;&#1086;&#1074;%20&#1040;&#1059;&#1050;%20&#1064;&#1072;&#1073;&#1086;&#108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оговоров"/>
      <sheetName val="Лист1 (Агапова)"/>
      <sheetName val="Лист2 (Агапова)"/>
      <sheetName val="Статья расходов ПФУ"/>
    </sheetNames>
    <sheetDataSet>
      <sheetData sheetId="0"/>
      <sheetData sheetId="1"/>
      <sheetData sheetId="2"/>
      <sheetData sheetId="3">
        <row r="2">
          <cell r="D2" t="str">
            <v>1. Расходы на эксплуатацию и текущий ремонт зданий и сооружений (из лимитов Дирекции по эксплуатации и текущему ремонту зданий и сооружений)</v>
          </cell>
        </row>
        <row r="3">
          <cell r="D3" t="str">
            <v>1.1. Расходы по обслуживанию зданий, в т.ч.</v>
          </cell>
        </row>
        <row r="4">
          <cell r="D4" t="str">
            <v>1.1.1. услуги по вывозу ТБО</v>
          </cell>
        </row>
        <row r="5">
          <cell r="D5" t="str">
            <v>1.1.2. услуги по вывозу КГМ</v>
          </cell>
        </row>
        <row r="6">
          <cell r="D6" t="str">
            <v>1.1.3. услуги по диагностике и ремонту бытовой техники</v>
          </cell>
        </row>
        <row r="7">
          <cell r="D7" t="str">
            <v>1.1.4. услуги по очистке пурифайеров воды</v>
          </cell>
        </row>
        <row r="8">
          <cell r="D8" t="str">
            <v>1.1.5. клининг (уборка помещений и прилегающей территории; услуги по обслуживанию гардеробов; услуги подсобных рабочих; мойка и утепление оконных заполнений; очистка кровли от снега и наледи)</v>
          </cell>
        </row>
        <row r="9">
          <cell r="D9" t="str">
            <v xml:space="preserve">1.1.6. дератизация и дезинфекция </v>
          </cell>
        </row>
        <row r="10">
          <cell r="D10" t="str">
            <v>1.1.7. замена и чистка грязепоглощающих ковриков</v>
          </cell>
        </row>
        <row r="11">
          <cell r="D11" t="str">
            <v>1.2. Расходы на содержание инженерно-технических сетей,         в т.ч.</v>
          </cell>
        </row>
        <row r="12">
          <cell r="D12" t="str">
            <v>1.2.1. техническое обслуживание зданий (в т.ч. ТО инженерных систем, аварийное обслуживание, очистка и дезинфекция естественной, приточно-вытяжной вентиляции в зданиях НИУ ВШЭ и на пищеблоках, замеры сопротивления изоляции, ТО кондиционеров кассетного типа, содержание круглосуточной диспетчерской службы )</v>
          </cell>
        </row>
        <row r="13">
          <cell r="D13" t="str">
            <v>1.2.2. возмещение эксплуатационных расходов (Техническое обслуживание участка тепловой сети с водовыпуском)</v>
          </cell>
        </row>
        <row r="14">
          <cell r="D14" t="str">
            <v>1.2.5. техническое обслуживание мультизональных систем кондиционирования (VRF)</v>
          </cell>
        </row>
        <row r="15">
          <cell r="D15" t="str">
            <v>1.3. Текущий ремонт зданий и сооружений, в т.ч.</v>
          </cell>
        </row>
        <row r="16">
          <cell r="D16" t="str">
            <v>1.3.1. выполнение работ по восстановлению внутренних поверхностей канализационных колодцев, асфальтового покрытия между строениями 5 и 9</v>
          </cell>
        </row>
        <row r="17">
          <cell r="D17" t="str">
            <v>1.4. Фонд оплаты труда Дирекции АУК "Шаболовка" по штатному расписанию, включая социальные платежи</v>
          </cell>
        </row>
        <row r="18">
          <cell r="D18" t="str">
            <v>2. Расходы на информационные технологии (из лимитов Дирекции информационных технологий)</v>
          </cell>
        </row>
        <row r="19">
          <cell r="D19" t="str">
            <v>2.1. Мультимедийное оборудование для аудиторий и переговорных комнат: единовременные затраты на новые сервисы или улучшение существующих</v>
          </cell>
        </row>
        <row r="20">
          <cell r="D20" t="str">
            <v>2.2. Вычислительная, оргтехника для рабочих мест и  ПК для компьютерных классов: текущие затраты на поддержание парка оборудования, в т.ч.</v>
          </cell>
        </row>
        <row r="21">
          <cell r="D21" t="str">
            <v>2.2.1. оснащение новых рабочих мест, замена устаревшего и сломанного оборудования.</v>
          </cell>
        </row>
        <row r="22">
          <cell r="D22" t="str">
            <v>2.2.2. замена устаревшего оборудования в компьютерных классах и диспетчерских</v>
          </cell>
        </row>
        <row r="23">
          <cell r="D23" t="str">
            <v>2.3. Оборудование для телефонии: единовременные затраты на модернизацию</v>
          </cell>
        </row>
        <row r="24">
          <cell r="D24" t="str">
            <v>2.4. Серверное и сетевое оборудование: единовременные затраты на модернизацию</v>
          </cell>
        </row>
        <row r="25">
          <cell r="D25" t="str">
            <v>2.5. Закупка программного обеспечения</v>
          </cell>
        </row>
        <row r="26">
          <cell r="D26" t="str">
            <v>2.4. Расходные материалы</v>
          </cell>
        </row>
        <row r="27">
          <cell r="D27" t="str">
            <v>3. Расходы на библиотеку (из лимитов библиотеки)</v>
          </cell>
        </row>
        <row r="28">
          <cell r="D28" t="str">
            <v>3.1. Закупка электронных учебников</v>
          </cell>
        </row>
        <row r="29">
          <cell r="D29" t="str">
            <v>3.2. Приобретение учебной и научной литературы</v>
          </cell>
        </row>
        <row r="30">
          <cell r="D30" t="str">
            <v>3.3. Подписка на отечественные периодические издания на 2020 год</v>
          </cell>
        </row>
        <row r="31">
          <cell r="D31" t="str">
            <v>3.4. Подписка на иностранные периодические издания на 2021 год</v>
          </cell>
        </row>
        <row r="32">
          <cell r="D32" t="str">
            <v>4. Расходы на ТМЦ (из лимитов УМТО)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E8" sqref="E8"/>
    </sheetView>
  </sheetViews>
  <sheetFormatPr defaultColWidth="8.85546875" defaultRowHeight="15" x14ac:dyDescent="0.25"/>
  <cols>
    <col min="1" max="1" width="2.7109375" style="5" customWidth="1"/>
    <col min="2" max="2" width="5.5703125" style="5" customWidth="1"/>
    <col min="3" max="3" width="39.140625" style="5" customWidth="1"/>
    <col min="4" max="4" width="21.42578125" style="5" customWidth="1"/>
    <col min="5" max="5" width="9.28515625" style="5" customWidth="1"/>
    <col min="6" max="9" width="10.140625" style="5" customWidth="1"/>
    <col min="10" max="10" width="9.28515625" style="5" customWidth="1"/>
    <col min="11" max="11" width="10.140625" style="5" customWidth="1"/>
    <col min="12" max="12" width="9.42578125" style="5" customWidth="1"/>
    <col min="13" max="16384" width="8.85546875" style="5"/>
  </cols>
  <sheetData>
    <row r="1" spans="2:12" s="83" customFormat="1" ht="52.5" customHeight="1" x14ac:dyDescent="0.25">
      <c r="C1" s="84"/>
      <c r="D1" s="84"/>
      <c r="E1" s="84"/>
      <c r="F1" s="84"/>
      <c r="H1" s="85" t="s">
        <v>94</v>
      </c>
      <c r="I1" s="86"/>
      <c r="J1" s="86"/>
      <c r="K1" s="86"/>
      <c r="L1" s="86"/>
    </row>
    <row r="2" spans="2:12" s="4" customFormat="1" ht="30.6" customHeight="1" x14ac:dyDescent="0.25">
      <c r="B2" s="62" t="s">
        <v>71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s="4" customFormat="1" ht="15.75" x14ac:dyDescent="0.25">
      <c r="B3" s="63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s="4" customFormat="1" ht="15.75" x14ac:dyDescent="0.25">
      <c r="B4" s="65" t="s">
        <v>83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15.75" thickBot="1" x14ac:dyDescent="0.3">
      <c r="B5" s="13"/>
      <c r="C5" s="6"/>
      <c r="D5" s="6"/>
      <c r="E5" s="6"/>
      <c r="F5" s="6"/>
      <c r="G5" s="6"/>
      <c r="H5" s="6"/>
      <c r="I5" s="6"/>
      <c r="J5" s="6"/>
      <c r="K5" s="6"/>
      <c r="L5" s="3"/>
    </row>
    <row r="6" spans="2:12" s="32" customFormat="1" ht="15" customHeight="1" x14ac:dyDescent="0.25">
      <c r="B6" s="87" t="s">
        <v>0</v>
      </c>
      <c r="C6" s="89" t="s">
        <v>1</v>
      </c>
      <c r="D6" s="93" t="s">
        <v>73</v>
      </c>
      <c r="E6" s="93" t="s">
        <v>74</v>
      </c>
      <c r="F6" s="77" t="s">
        <v>76</v>
      </c>
      <c r="G6" s="77" t="s">
        <v>77</v>
      </c>
      <c r="H6" s="77" t="s">
        <v>78</v>
      </c>
      <c r="I6" s="77" t="s">
        <v>79</v>
      </c>
      <c r="J6" s="89" t="s">
        <v>75</v>
      </c>
      <c r="K6" s="89" t="s">
        <v>17</v>
      </c>
      <c r="L6" s="91" t="s">
        <v>2</v>
      </c>
    </row>
    <row r="7" spans="2:12" s="32" customFormat="1" ht="24" x14ac:dyDescent="0.25">
      <c r="B7" s="88"/>
      <c r="C7" s="90"/>
      <c r="D7" s="94"/>
      <c r="E7" s="94"/>
      <c r="F7" s="78" t="s">
        <v>82</v>
      </c>
      <c r="G7" s="78" t="s">
        <v>84</v>
      </c>
      <c r="H7" s="78" t="s">
        <v>85</v>
      </c>
      <c r="I7" s="78" t="s">
        <v>86</v>
      </c>
      <c r="J7" s="90"/>
      <c r="K7" s="90"/>
      <c r="L7" s="92"/>
    </row>
    <row r="8" spans="2:12" s="32" customFormat="1" ht="32.25" x14ac:dyDescent="0.25">
      <c r="B8" s="53" t="s">
        <v>20</v>
      </c>
      <c r="C8" s="54" t="s">
        <v>62</v>
      </c>
      <c r="D8" s="1"/>
      <c r="E8" s="1"/>
      <c r="F8" s="1">
        <f>F9+F18+F23</f>
        <v>0</v>
      </c>
      <c r="G8" s="1">
        <f t="shared" ref="G8:I8" si="0">G9+G18+G23</f>
        <v>0</v>
      </c>
      <c r="H8" s="1">
        <f t="shared" si="0"/>
        <v>0</v>
      </c>
      <c r="I8" s="1">
        <f t="shared" si="0"/>
        <v>0</v>
      </c>
      <c r="J8" s="1">
        <f t="shared" ref="J8" si="1">J9+J18+J23</f>
        <v>0</v>
      </c>
      <c r="K8" s="1">
        <f t="shared" ref="K8:K22" si="2">IFERROR(SUM(F8:J8),"")</f>
        <v>0</v>
      </c>
      <c r="L8" s="27" t="str">
        <f t="shared" ref="L8:L23" si="3">IFERROR(K8/K$49,"")</f>
        <v/>
      </c>
    </row>
    <row r="9" spans="2:12" s="32" customFormat="1" x14ac:dyDescent="0.25">
      <c r="B9" s="45"/>
      <c r="C9" s="39" t="s">
        <v>27</v>
      </c>
      <c r="D9" s="39"/>
      <c r="E9" s="39"/>
      <c r="F9" s="34">
        <f>SUM(F10:F17)</f>
        <v>0</v>
      </c>
      <c r="G9" s="34">
        <f t="shared" ref="G9:J9" si="4">SUM(G10:G17)</f>
        <v>0</v>
      </c>
      <c r="H9" s="34">
        <f t="shared" si="4"/>
        <v>0</v>
      </c>
      <c r="I9" s="34">
        <f t="shared" si="4"/>
        <v>0</v>
      </c>
      <c r="J9" s="34">
        <f t="shared" si="4"/>
        <v>0</v>
      </c>
      <c r="K9" s="34">
        <f t="shared" si="2"/>
        <v>0</v>
      </c>
      <c r="L9" s="35" t="str">
        <f t="shared" si="3"/>
        <v/>
      </c>
    </row>
    <row r="10" spans="2:12" s="32" customFormat="1" x14ac:dyDescent="0.25">
      <c r="B10" s="30" t="s">
        <v>3</v>
      </c>
      <c r="C10" s="40" t="s">
        <v>10</v>
      </c>
      <c r="D10" s="40"/>
      <c r="E10" s="40"/>
      <c r="F10" s="33"/>
      <c r="G10" s="33"/>
      <c r="H10" s="33"/>
      <c r="I10" s="33"/>
      <c r="J10" s="80">
        <f>SUM(F10:I10)/12/29.3*56</f>
        <v>0</v>
      </c>
      <c r="K10" s="34">
        <f t="shared" si="2"/>
        <v>0</v>
      </c>
      <c r="L10" s="35" t="str">
        <f t="shared" si="3"/>
        <v/>
      </c>
    </row>
    <row r="11" spans="2:12" s="32" customFormat="1" x14ac:dyDescent="0.25">
      <c r="B11" s="30" t="s">
        <v>4</v>
      </c>
      <c r="C11" s="40" t="s">
        <v>10</v>
      </c>
      <c r="D11" s="40"/>
      <c r="E11" s="40"/>
      <c r="F11" s="33"/>
      <c r="G11" s="33"/>
      <c r="H11" s="33"/>
      <c r="I11" s="33"/>
      <c r="J11" s="80">
        <f t="shared" ref="J11:J17" si="5">SUM(F11:I11)/12/29.3*56</f>
        <v>0</v>
      </c>
      <c r="K11" s="34">
        <f t="shared" si="2"/>
        <v>0</v>
      </c>
      <c r="L11" s="35" t="str">
        <f t="shared" si="3"/>
        <v/>
      </c>
    </row>
    <row r="12" spans="2:12" s="32" customFormat="1" x14ac:dyDescent="0.25">
      <c r="B12" s="30" t="s">
        <v>5</v>
      </c>
      <c r="C12" s="40" t="s">
        <v>10</v>
      </c>
      <c r="D12" s="40"/>
      <c r="E12" s="40"/>
      <c r="F12" s="33"/>
      <c r="G12" s="33"/>
      <c r="H12" s="33"/>
      <c r="I12" s="33"/>
      <c r="J12" s="80">
        <f t="shared" si="5"/>
        <v>0</v>
      </c>
      <c r="K12" s="34">
        <f t="shared" si="2"/>
        <v>0</v>
      </c>
      <c r="L12" s="35" t="str">
        <f t="shared" si="3"/>
        <v/>
      </c>
    </row>
    <row r="13" spans="2:12" s="32" customFormat="1" x14ac:dyDescent="0.25">
      <c r="B13" s="30" t="s">
        <v>37</v>
      </c>
      <c r="C13" s="40" t="s">
        <v>10</v>
      </c>
      <c r="D13" s="40"/>
      <c r="E13" s="40"/>
      <c r="F13" s="33"/>
      <c r="G13" s="33"/>
      <c r="H13" s="33"/>
      <c r="I13" s="33"/>
      <c r="J13" s="80">
        <f t="shared" si="5"/>
        <v>0</v>
      </c>
      <c r="K13" s="34">
        <f t="shared" si="2"/>
        <v>0</v>
      </c>
      <c r="L13" s="35" t="str">
        <f t="shared" si="3"/>
        <v/>
      </c>
    </row>
    <row r="14" spans="2:12" s="32" customFormat="1" x14ac:dyDescent="0.25">
      <c r="B14" s="30" t="s">
        <v>38</v>
      </c>
      <c r="C14" s="40" t="s">
        <v>10</v>
      </c>
      <c r="D14" s="40"/>
      <c r="E14" s="40"/>
      <c r="F14" s="33"/>
      <c r="G14" s="33"/>
      <c r="H14" s="33"/>
      <c r="I14" s="33"/>
      <c r="J14" s="80">
        <f t="shared" si="5"/>
        <v>0</v>
      </c>
      <c r="K14" s="34">
        <f t="shared" si="2"/>
        <v>0</v>
      </c>
      <c r="L14" s="35" t="str">
        <f t="shared" si="3"/>
        <v/>
      </c>
    </row>
    <row r="15" spans="2:12" s="32" customFormat="1" x14ac:dyDescent="0.25">
      <c r="B15" s="30" t="s">
        <v>39</v>
      </c>
      <c r="C15" s="40" t="s">
        <v>10</v>
      </c>
      <c r="D15" s="40"/>
      <c r="E15" s="40"/>
      <c r="F15" s="33"/>
      <c r="G15" s="33"/>
      <c r="H15" s="33"/>
      <c r="I15" s="33"/>
      <c r="J15" s="80">
        <f t="shared" si="5"/>
        <v>0</v>
      </c>
      <c r="K15" s="34">
        <f t="shared" si="2"/>
        <v>0</v>
      </c>
      <c r="L15" s="35" t="str">
        <f t="shared" si="3"/>
        <v/>
      </c>
    </row>
    <row r="16" spans="2:12" s="32" customFormat="1" x14ac:dyDescent="0.25">
      <c r="B16" s="30" t="s">
        <v>6</v>
      </c>
      <c r="C16" s="40" t="s">
        <v>10</v>
      </c>
      <c r="D16" s="40"/>
      <c r="E16" s="40"/>
      <c r="F16" s="33"/>
      <c r="G16" s="33"/>
      <c r="H16" s="33"/>
      <c r="I16" s="33"/>
      <c r="J16" s="80">
        <f t="shared" si="5"/>
        <v>0</v>
      </c>
      <c r="K16" s="34">
        <f t="shared" si="2"/>
        <v>0</v>
      </c>
      <c r="L16" s="35" t="str">
        <f t="shared" si="3"/>
        <v/>
      </c>
    </row>
    <row r="17" spans="2:12" s="32" customFormat="1" x14ac:dyDescent="0.25">
      <c r="B17" s="30" t="s">
        <v>8</v>
      </c>
      <c r="C17" s="40" t="s">
        <v>10</v>
      </c>
      <c r="D17" s="40"/>
      <c r="E17" s="40"/>
      <c r="F17" s="33"/>
      <c r="G17" s="33"/>
      <c r="H17" s="33"/>
      <c r="I17" s="33"/>
      <c r="J17" s="80">
        <f t="shared" si="5"/>
        <v>0</v>
      </c>
      <c r="K17" s="34">
        <f t="shared" si="2"/>
        <v>0</v>
      </c>
      <c r="L17" s="35" t="str">
        <f t="shared" si="3"/>
        <v/>
      </c>
    </row>
    <row r="18" spans="2:12" s="32" customFormat="1" x14ac:dyDescent="0.25">
      <c r="B18" s="45"/>
      <c r="C18" s="41" t="s">
        <v>19</v>
      </c>
      <c r="D18" s="41"/>
      <c r="E18" s="41"/>
      <c r="F18" s="34">
        <f>SUM(F19:F22)</f>
        <v>0</v>
      </c>
      <c r="G18" s="34">
        <f t="shared" ref="G18:I18" si="6">SUM(G19:G22)</f>
        <v>0</v>
      </c>
      <c r="H18" s="34">
        <f t="shared" si="6"/>
        <v>0</v>
      </c>
      <c r="I18" s="34">
        <f t="shared" si="6"/>
        <v>0</v>
      </c>
      <c r="J18" s="34">
        <f t="shared" ref="J18" si="7">SUM(J19:J22)</f>
        <v>0</v>
      </c>
      <c r="K18" s="34">
        <f t="shared" si="2"/>
        <v>0</v>
      </c>
      <c r="L18" s="35" t="str">
        <f t="shared" si="3"/>
        <v/>
      </c>
    </row>
    <row r="19" spans="2:12" s="32" customFormat="1" x14ac:dyDescent="0.25">
      <c r="B19" s="66" t="s">
        <v>40</v>
      </c>
      <c r="C19" s="40" t="s">
        <v>7</v>
      </c>
      <c r="D19" s="48"/>
      <c r="E19" s="48"/>
      <c r="F19" s="33"/>
      <c r="G19" s="33"/>
      <c r="H19" s="33"/>
      <c r="I19" s="33"/>
      <c r="J19" s="80"/>
      <c r="K19" s="34">
        <f t="shared" si="2"/>
        <v>0</v>
      </c>
      <c r="L19" s="35" t="str">
        <f t="shared" si="3"/>
        <v/>
      </c>
    </row>
    <row r="20" spans="2:12" s="32" customFormat="1" ht="30" x14ac:dyDescent="0.25">
      <c r="B20" s="66" t="s">
        <v>41</v>
      </c>
      <c r="C20" s="40" t="s">
        <v>9</v>
      </c>
      <c r="D20" s="48"/>
      <c r="E20" s="48"/>
      <c r="F20" s="33"/>
      <c r="G20" s="33"/>
      <c r="H20" s="33"/>
      <c r="I20" s="33"/>
      <c r="J20" s="80"/>
      <c r="K20" s="34">
        <f t="shared" si="2"/>
        <v>0</v>
      </c>
      <c r="L20" s="35" t="str">
        <f t="shared" si="3"/>
        <v/>
      </c>
    </row>
    <row r="21" spans="2:12" s="32" customFormat="1" x14ac:dyDescent="0.25">
      <c r="B21" s="66" t="s">
        <v>42</v>
      </c>
      <c r="C21" s="40" t="s">
        <v>10</v>
      </c>
      <c r="D21" s="48"/>
      <c r="E21" s="48"/>
      <c r="F21" s="33"/>
      <c r="G21" s="33"/>
      <c r="H21" s="33"/>
      <c r="I21" s="33"/>
      <c r="J21" s="80"/>
      <c r="K21" s="34">
        <f t="shared" si="2"/>
        <v>0</v>
      </c>
      <c r="L21" s="35" t="str">
        <f t="shared" si="3"/>
        <v/>
      </c>
    </row>
    <row r="22" spans="2:12" s="32" customFormat="1" x14ac:dyDescent="0.25">
      <c r="B22" s="66" t="s">
        <v>43</v>
      </c>
      <c r="C22" s="40" t="s">
        <v>10</v>
      </c>
      <c r="D22" s="48"/>
      <c r="E22" s="48"/>
      <c r="F22" s="33"/>
      <c r="G22" s="33"/>
      <c r="H22" s="33"/>
      <c r="I22" s="33"/>
      <c r="J22" s="80"/>
      <c r="K22" s="34">
        <f t="shared" si="2"/>
        <v>0</v>
      </c>
      <c r="L22" s="35" t="str">
        <f t="shared" si="3"/>
        <v/>
      </c>
    </row>
    <row r="23" spans="2:12" s="32" customFormat="1" x14ac:dyDescent="0.25">
      <c r="B23" s="45"/>
      <c r="C23" s="42" t="s">
        <v>18</v>
      </c>
      <c r="D23" s="42"/>
      <c r="E23" s="42"/>
      <c r="F23" s="11">
        <f>0.302*F9+0.271*F18</f>
        <v>0</v>
      </c>
      <c r="G23" s="11">
        <f t="shared" ref="G23:I23" si="8">0.302*G9+0.271*G18</f>
        <v>0</v>
      </c>
      <c r="H23" s="11">
        <f t="shared" si="8"/>
        <v>0</v>
      </c>
      <c r="I23" s="11">
        <f t="shared" si="8"/>
        <v>0</v>
      </c>
      <c r="J23" s="11">
        <f t="shared" ref="J23" si="9">0.302*J9+0.271*J18</f>
        <v>0</v>
      </c>
      <c r="K23" s="34">
        <f>IFERROR(SUM(F23:J23),"")</f>
        <v>0</v>
      </c>
      <c r="L23" s="35" t="str">
        <f t="shared" si="3"/>
        <v/>
      </c>
    </row>
    <row r="24" spans="2:12" x14ac:dyDescent="0.25">
      <c r="B24" s="26"/>
      <c r="C24" s="37" t="s">
        <v>60</v>
      </c>
      <c r="D24" s="37"/>
      <c r="E24" s="37"/>
      <c r="F24" s="38">
        <f>IFERROR(F8/F49,0)</f>
        <v>0</v>
      </c>
      <c r="G24" s="38">
        <f t="shared" ref="G24:K24" si="10">IFERROR(G8/G49,0)</f>
        <v>0</v>
      </c>
      <c r="H24" s="38">
        <f t="shared" si="10"/>
        <v>0</v>
      </c>
      <c r="I24" s="38">
        <f t="shared" si="10"/>
        <v>0</v>
      </c>
      <c r="J24" s="38">
        <f t="shared" ref="J24" si="11">IFERROR(J8/J49,0)</f>
        <v>0</v>
      </c>
      <c r="K24" s="38">
        <f t="shared" si="10"/>
        <v>0</v>
      </c>
      <c r="L24" s="43"/>
    </row>
    <row r="25" spans="2:12" s="32" customFormat="1" x14ac:dyDescent="0.25">
      <c r="B25" s="45"/>
      <c r="C25" s="46"/>
      <c r="D25" s="46"/>
      <c r="E25" s="46"/>
      <c r="F25" s="47"/>
      <c r="G25" s="47"/>
      <c r="H25" s="47"/>
      <c r="I25" s="11"/>
      <c r="J25" s="11"/>
      <c r="K25" s="34"/>
      <c r="L25" s="35"/>
    </row>
    <row r="26" spans="2:12" s="32" customFormat="1" x14ac:dyDescent="0.25">
      <c r="B26" s="53"/>
      <c r="C26" s="55" t="s">
        <v>53</v>
      </c>
      <c r="D26" s="55"/>
      <c r="E26" s="55"/>
      <c r="F26" s="1">
        <f>F27+F31+F35+F39+F43</f>
        <v>0</v>
      </c>
      <c r="G26" s="1">
        <f t="shared" ref="G26:I26" si="12">G27+G31+G35+G39+G43</f>
        <v>0</v>
      </c>
      <c r="H26" s="1">
        <f t="shared" si="12"/>
        <v>0</v>
      </c>
      <c r="I26" s="1">
        <f t="shared" si="12"/>
        <v>0</v>
      </c>
      <c r="J26" s="1">
        <f t="shared" ref="J26" si="13">J27+J31+J35+J39+J43</f>
        <v>0</v>
      </c>
      <c r="K26" s="1">
        <f t="shared" ref="K26:K46" si="14">IFERROR(SUM(F26:J26),"")</f>
        <v>0</v>
      </c>
      <c r="L26" s="27" t="str">
        <f t="shared" ref="L26:L46" si="15">IFERROR(K26/K$49,"")</f>
        <v/>
      </c>
    </row>
    <row r="27" spans="2:12" s="32" customFormat="1" ht="17.25" x14ac:dyDescent="0.25">
      <c r="B27" s="59" t="s">
        <v>67</v>
      </c>
      <c r="C27" s="52" t="s">
        <v>29</v>
      </c>
      <c r="D27" s="79"/>
      <c r="E27" s="79"/>
      <c r="F27" s="57">
        <f>SUM(F28:F30)</f>
        <v>0</v>
      </c>
      <c r="G27" s="57">
        <f t="shared" ref="G27:J27" si="16">SUM(G28:G30)</f>
        <v>0</v>
      </c>
      <c r="H27" s="57">
        <f t="shared" si="16"/>
        <v>0</v>
      </c>
      <c r="I27" s="57">
        <f t="shared" si="16"/>
        <v>0</v>
      </c>
      <c r="J27" s="57">
        <f t="shared" si="16"/>
        <v>0</v>
      </c>
      <c r="K27" s="57">
        <f t="shared" si="14"/>
        <v>0</v>
      </c>
      <c r="L27" s="56" t="str">
        <f t="shared" si="15"/>
        <v/>
      </c>
    </row>
    <row r="28" spans="2:12" s="32" customFormat="1" x14ac:dyDescent="0.25">
      <c r="B28" s="60" t="s">
        <v>68</v>
      </c>
      <c r="C28" s="40" t="s">
        <v>10</v>
      </c>
      <c r="D28" s="48"/>
      <c r="E28" s="48"/>
      <c r="F28" s="58"/>
      <c r="G28" s="58"/>
      <c r="H28" s="58"/>
      <c r="I28" s="58"/>
      <c r="J28" s="81"/>
      <c r="K28" s="57">
        <f t="shared" si="14"/>
        <v>0</v>
      </c>
      <c r="L28" s="56" t="str">
        <f t="shared" si="15"/>
        <v/>
      </c>
    </row>
    <row r="29" spans="2:12" s="32" customFormat="1" x14ac:dyDescent="0.25">
      <c r="B29" s="60" t="s">
        <v>69</v>
      </c>
      <c r="C29" s="40" t="s">
        <v>10</v>
      </c>
      <c r="D29" s="48"/>
      <c r="E29" s="48"/>
      <c r="F29" s="58"/>
      <c r="G29" s="58"/>
      <c r="H29" s="58"/>
      <c r="I29" s="58"/>
      <c r="J29" s="81"/>
      <c r="K29" s="57">
        <f t="shared" si="14"/>
        <v>0</v>
      </c>
      <c r="L29" s="56" t="str">
        <f t="shared" si="15"/>
        <v/>
      </c>
    </row>
    <row r="30" spans="2:12" s="32" customFormat="1" x14ac:dyDescent="0.25">
      <c r="B30" s="60" t="s">
        <v>70</v>
      </c>
      <c r="C30" s="40" t="s">
        <v>10</v>
      </c>
      <c r="D30" s="48"/>
      <c r="E30" s="48"/>
      <c r="F30" s="58"/>
      <c r="G30" s="58"/>
      <c r="H30" s="58"/>
      <c r="I30" s="58"/>
      <c r="J30" s="81"/>
      <c r="K30" s="57">
        <f t="shared" si="14"/>
        <v>0</v>
      </c>
      <c r="L30" s="56" t="str">
        <f t="shared" si="15"/>
        <v/>
      </c>
    </row>
    <row r="31" spans="2:12" s="32" customFormat="1" ht="32.25" x14ac:dyDescent="0.25">
      <c r="B31" s="61" t="s">
        <v>11</v>
      </c>
      <c r="C31" s="48" t="s">
        <v>30</v>
      </c>
      <c r="D31" s="48"/>
      <c r="E31" s="48"/>
      <c r="F31" s="57">
        <f>SUM(F32:F34)</f>
        <v>0</v>
      </c>
      <c r="G31" s="57">
        <f t="shared" ref="G31:J31" si="17">SUM(G32:G34)</f>
        <v>0</v>
      </c>
      <c r="H31" s="57">
        <f t="shared" si="17"/>
        <v>0</v>
      </c>
      <c r="I31" s="57">
        <f t="shared" si="17"/>
        <v>0</v>
      </c>
      <c r="J31" s="57">
        <f t="shared" si="17"/>
        <v>0</v>
      </c>
      <c r="K31" s="57">
        <f t="shared" si="14"/>
        <v>0</v>
      </c>
      <c r="L31" s="56" t="str">
        <f t="shared" si="15"/>
        <v/>
      </c>
    </row>
    <row r="32" spans="2:12" s="32" customFormat="1" x14ac:dyDescent="0.25">
      <c r="B32" s="60" t="s">
        <v>21</v>
      </c>
      <c r="C32" s="40" t="s">
        <v>10</v>
      </c>
      <c r="D32" s="48"/>
      <c r="E32" s="48"/>
      <c r="F32" s="58"/>
      <c r="G32" s="58"/>
      <c r="H32" s="58"/>
      <c r="I32" s="58"/>
      <c r="J32" s="81"/>
      <c r="K32" s="57">
        <f t="shared" si="14"/>
        <v>0</v>
      </c>
      <c r="L32" s="56" t="str">
        <f t="shared" si="15"/>
        <v/>
      </c>
    </row>
    <row r="33" spans="2:12" s="32" customFormat="1" x14ac:dyDescent="0.25">
      <c r="B33" s="60" t="s">
        <v>22</v>
      </c>
      <c r="C33" s="40" t="s">
        <v>10</v>
      </c>
      <c r="D33" s="48"/>
      <c r="E33" s="48"/>
      <c r="F33" s="58"/>
      <c r="G33" s="58"/>
      <c r="H33" s="58"/>
      <c r="I33" s="58"/>
      <c r="J33" s="81"/>
      <c r="K33" s="57">
        <f t="shared" si="14"/>
        <v>0</v>
      </c>
      <c r="L33" s="56" t="str">
        <f t="shared" si="15"/>
        <v/>
      </c>
    </row>
    <row r="34" spans="2:12" s="32" customFormat="1" x14ac:dyDescent="0.25">
      <c r="B34" s="60" t="s">
        <v>23</v>
      </c>
      <c r="C34" s="40" t="s">
        <v>10</v>
      </c>
      <c r="D34" s="48"/>
      <c r="E34" s="48"/>
      <c r="F34" s="58"/>
      <c r="G34" s="58"/>
      <c r="H34" s="58"/>
      <c r="I34" s="58"/>
      <c r="J34" s="81"/>
      <c r="K34" s="57">
        <f t="shared" si="14"/>
        <v>0</v>
      </c>
      <c r="L34" s="56" t="str">
        <f t="shared" si="15"/>
        <v/>
      </c>
    </row>
    <row r="35" spans="2:12" s="32" customFormat="1" ht="30" x14ac:dyDescent="0.25">
      <c r="B35" s="61" t="s">
        <v>12</v>
      </c>
      <c r="C35" s="48" t="s">
        <v>13</v>
      </c>
      <c r="D35" s="48"/>
      <c r="E35" s="48"/>
      <c r="F35" s="57">
        <f>SUM(F36:F38)</f>
        <v>0</v>
      </c>
      <c r="G35" s="57">
        <f t="shared" ref="G35:J35" si="18">SUM(G36:G38)</f>
        <v>0</v>
      </c>
      <c r="H35" s="57">
        <f t="shared" si="18"/>
        <v>0</v>
      </c>
      <c r="I35" s="57">
        <f t="shared" si="18"/>
        <v>0</v>
      </c>
      <c r="J35" s="57">
        <f t="shared" si="18"/>
        <v>0</v>
      </c>
      <c r="K35" s="57">
        <f t="shared" si="14"/>
        <v>0</v>
      </c>
      <c r="L35" s="56" t="str">
        <f t="shared" si="15"/>
        <v/>
      </c>
    </row>
    <row r="36" spans="2:12" s="32" customFormat="1" x14ac:dyDescent="0.25">
      <c r="B36" s="60" t="s">
        <v>54</v>
      </c>
      <c r="C36" s="40" t="s">
        <v>10</v>
      </c>
      <c r="D36" s="48"/>
      <c r="E36" s="48"/>
      <c r="F36" s="58"/>
      <c r="G36" s="58"/>
      <c r="H36" s="58"/>
      <c r="I36" s="58"/>
      <c r="J36" s="81"/>
      <c r="K36" s="57">
        <f t="shared" si="14"/>
        <v>0</v>
      </c>
      <c r="L36" s="56" t="str">
        <f t="shared" si="15"/>
        <v/>
      </c>
    </row>
    <row r="37" spans="2:12" s="32" customFormat="1" x14ac:dyDescent="0.25">
      <c r="B37" s="60" t="s">
        <v>55</v>
      </c>
      <c r="C37" s="40" t="s">
        <v>10</v>
      </c>
      <c r="D37" s="48"/>
      <c r="E37" s="48"/>
      <c r="F37" s="58"/>
      <c r="G37" s="58"/>
      <c r="H37" s="58"/>
      <c r="I37" s="58"/>
      <c r="J37" s="81"/>
      <c r="K37" s="57">
        <f t="shared" si="14"/>
        <v>0</v>
      </c>
      <c r="L37" s="56" t="str">
        <f t="shared" si="15"/>
        <v/>
      </c>
    </row>
    <row r="38" spans="2:12" s="32" customFormat="1" x14ac:dyDescent="0.25">
      <c r="B38" s="60" t="s">
        <v>56</v>
      </c>
      <c r="C38" s="40" t="s">
        <v>10</v>
      </c>
      <c r="D38" s="48"/>
      <c r="E38" s="48"/>
      <c r="F38" s="58"/>
      <c r="G38" s="58"/>
      <c r="H38" s="58"/>
      <c r="I38" s="58"/>
      <c r="J38" s="81"/>
      <c r="K38" s="57">
        <f t="shared" si="14"/>
        <v>0</v>
      </c>
      <c r="L38" s="56" t="str">
        <f t="shared" si="15"/>
        <v/>
      </c>
    </row>
    <row r="39" spans="2:12" s="32" customFormat="1" ht="32.25" x14ac:dyDescent="0.25">
      <c r="B39" s="59" t="s">
        <v>14</v>
      </c>
      <c r="C39" s="49" t="s">
        <v>31</v>
      </c>
      <c r="D39" s="48"/>
      <c r="E39" s="48"/>
      <c r="F39" s="57">
        <f>SUM(F40:F42)</f>
        <v>0</v>
      </c>
      <c r="G39" s="57">
        <f t="shared" ref="G39:J39" si="19">SUM(G40:G42)</f>
        <v>0</v>
      </c>
      <c r="H39" s="57">
        <f t="shared" si="19"/>
        <v>0</v>
      </c>
      <c r="I39" s="57">
        <f t="shared" si="19"/>
        <v>0</v>
      </c>
      <c r="J39" s="81">
        <f t="shared" si="19"/>
        <v>0</v>
      </c>
      <c r="K39" s="57">
        <f t="shared" si="14"/>
        <v>0</v>
      </c>
      <c r="L39" s="56" t="str">
        <f t="shared" si="15"/>
        <v/>
      </c>
    </row>
    <row r="40" spans="2:12" s="32" customFormat="1" x14ac:dyDescent="0.25">
      <c r="B40" s="60" t="s">
        <v>57</v>
      </c>
      <c r="C40" s="40" t="s">
        <v>44</v>
      </c>
      <c r="D40" s="48"/>
      <c r="E40" s="48"/>
      <c r="F40" s="58"/>
      <c r="G40" s="58"/>
      <c r="H40" s="58"/>
      <c r="I40" s="58"/>
      <c r="J40" s="81"/>
      <c r="K40" s="57">
        <f t="shared" si="14"/>
        <v>0</v>
      </c>
      <c r="L40" s="56" t="str">
        <f t="shared" si="15"/>
        <v/>
      </c>
    </row>
    <row r="41" spans="2:12" s="32" customFormat="1" x14ac:dyDescent="0.25">
      <c r="B41" s="60" t="s">
        <v>58</v>
      </c>
      <c r="C41" s="40" t="s">
        <v>45</v>
      </c>
      <c r="D41" s="48"/>
      <c r="E41" s="48"/>
      <c r="F41" s="58"/>
      <c r="G41" s="58"/>
      <c r="H41" s="58"/>
      <c r="I41" s="58"/>
      <c r="J41" s="81"/>
      <c r="K41" s="57">
        <f t="shared" si="14"/>
        <v>0</v>
      </c>
      <c r="L41" s="56" t="str">
        <f t="shared" si="15"/>
        <v/>
      </c>
    </row>
    <row r="42" spans="2:12" s="32" customFormat="1" x14ac:dyDescent="0.25">
      <c r="B42" s="60" t="s">
        <v>59</v>
      </c>
      <c r="C42" s="40" t="s">
        <v>15</v>
      </c>
      <c r="D42" s="48"/>
      <c r="E42" s="48"/>
      <c r="F42" s="58"/>
      <c r="G42" s="58"/>
      <c r="H42" s="58"/>
      <c r="I42" s="58"/>
      <c r="J42" s="81"/>
      <c r="K42" s="57">
        <f t="shared" si="14"/>
        <v>0</v>
      </c>
      <c r="L42" s="56" t="str">
        <f t="shared" si="15"/>
        <v/>
      </c>
    </row>
    <row r="43" spans="2:12" s="32" customFormat="1" ht="17.25" x14ac:dyDescent="0.25">
      <c r="B43" s="61" t="s">
        <v>16</v>
      </c>
      <c r="C43" s="48" t="s">
        <v>32</v>
      </c>
      <c r="D43" s="48"/>
      <c r="E43" s="48"/>
      <c r="F43" s="57">
        <f>SUM(F44:F46)</f>
        <v>0</v>
      </c>
      <c r="G43" s="57">
        <f t="shared" ref="G43:J43" si="20">SUM(G44:G46)</f>
        <v>0</v>
      </c>
      <c r="H43" s="57">
        <f t="shared" si="20"/>
        <v>0</v>
      </c>
      <c r="I43" s="57">
        <f t="shared" si="20"/>
        <v>0</v>
      </c>
      <c r="J43" s="81">
        <f t="shared" si="20"/>
        <v>0</v>
      </c>
      <c r="K43" s="57">
        <f t="shared" si="14"/>
        <v>0</v>
      </c>
      <c r="L43" s="56" t="str">
        <f t="shared" si="15"/>
        <v/>
      </c>
    </row>
    <row r="44" spans="2:12" s="32" customFormat="1" x14ac:dyDescent="0.25">
      <c r="B44" s="60" t="s">
        <v>24</v>
      </c>
      <c r="C44" s="40" t="s">
        <v>10</v>
      </c>
      <c r="D44" s="48"/>
      <c r="E44" s="48"/>
      <c r="F44" s="58"/>
      <c r="G44" s="58"/>
      <c r="H44" s="58"/>
      <c r="I44" s="58"/>
      <c r="J44" s="81"/>
      <c r="K44" s="57">
        <f t="shared" si="14"/>
        <v>0</v>
      </c>
      <c r="L44" s="56" t="str">
        <f t="shared" si="15"/>
        <v/>
      </c>
    </row>
    <row r="45" spans="2:12" s="32" customFormat="1" x14ac:dyDescent="0.25">
      <c r="B45" s="60" t="s">
        <v>25</v>
      </c>
      <c r="C45" s="40" t="s">
        <v>10</v>
      </c>
      <c r="D45" s="48"/>
      <c r="E45" s="48"/>
      <c r="F45" s="58"/>
      <c r="G45" s="58"/>
      <c r="H45" s="58"/>
      <c r="I45" s="58"/>
      <c r="J45" s="81"/>
      <c r="K45" s="57">
        <f t="shared" si="14"/>
        <v>0</v>
      </c>
      <c r="L45" s="56" t="str">
        <f t="shared" si="15"/>
        <v/>
      </c>
    </row>
    <row r="46" spans="2:12" s="32" customFormat="1" x14ac:dyDescent="0.25">
      <c r="B46" s="60" t="s">
        <v>26</v>
      </c>
      <c r="C46" s="40" t="s">
        <v>10</v>
      </c>
      <c r="D46" s="48"/>
      <c r="E46" s="48"/>
      <c r="F46" s="58"/>
      <c r="G46" s="58"/>
      <c r="H46" s="58"/>
      <c r="I46" s="58"/>
      <c r="J46" s="81"/>
      <c r="K46" s="57">
        <f t="shared" si="14"/>
        <v>0</v>
      </c>
      <c r="L46" s="56" t="str">
        <f t="shared" si="15"/>
        <v/>
      </c>
    </row>
    <row r="47" spans="2:12" s="32" customFormat="1" x14ac:dyDescent="0.25">
      <c r="B47" s="45"/>
      <c r="C47" s="37" t="s">
        <v>61</v>
      </c>
      <c r="D47" s="37"/>
      <c r="E47" s="37"/>
      <c r="F47" s="38">
        <f>IFERROR(F26/F49,0)</f>
        <v>0</v>
      </c>
      <c r="G47" s="38">
        <f t="shared" ref="G47:K47" si="21">IFERROR(G26/G49,0)</f>
        <v>0</v>
      </c>
      <c r="H47" s="38">
        <f t="shared" si="21"/>
        <v>0</v>
      </c>
      <c r="I47" s="38">
        <f t="shared" si="21"/>
        <v>0</v>
      </c>
      <c r="J47" s="82">
        <f t="shared" ref="J47" si="22">IFERROR(J26/J49,0)</f>
        <v>0</v>
      </c>
      <c r="K47" s="38">
        <f t="shared" si="21"/>
        <v>0</v>
      </c>
      <c r="L47" s="43"/>
    </row>
    <row r="48" spans="2:12" s="32" customFormat="1" x14ac:dyDescent="0.25">
      <c r="B48" s="45"/>
      <c r="C48" s="46"/>
      <c r="D48" s="46"/>
      <c r="E48" s="46"/>
      <c r="F48" s="47"/>
      <c r="G48" s="47"/>
      <c r="H48" s="47"/>
      <c r="I48" s="47"/>
      <c r="J48" s="47"/>
      <c r="K48" s="47"/>
      <c r="L48" s="50"/>
    </row>
    <row r="49" spans="2:12" s="32" customFormat="1" ht="15.75" thickBot="1" x14ac:dyDescent="0.3">
      <c r="B49" s="51"/>
      <c r="C49" s="44" t="s">
        <v>36</v>
      </c>
      <c r="D49" s="44"/>
      <c r="E49" s="44"/>
      <c r="F49" s="28">
        <f>F8+F26</f>
        <v>0</v>
      </c>
      <c r="G49" s="28">
        <f>G8+G26</f>
        <v>0</v>
      </c>
      <c r="H49" s="28">
        <f>H8+H26</f>
        <v>0</v>
      </c>
      <c r="I49" s="28">
        <f>I8+I26</f>
        <v>0</v>
      </c>
      <c r="J49" s="28">
        <f>J8+J26</f>
        <v>0</v>
      </c>
      <c r="K49" s="28">
        <f>IFERROR(SUM(F49:J49),"")</f>
        <v>0</v>
      </c>
      <c r="L49" s="29" t="str">
        <f t="shared" ref="L49" si="23">IFERROR(K49/K$49,"")</f>
        <v/>
      </c>
    </row>
    <row r="50" spans="2:12" x14ac:dyDescent="0.25">
      <c r="B50" s="67" t="s">
        <v>51</v>
      </c>
      <c r="C50" s="68"/>
      <c r="D50" s="69"/>
      <c r="E50" s="68"/>
      <c r="G50" s="70"/>
      <c r="H50" s="71"/>
      <c r="I50" s="71"/>
      <c r="J50" s="71"/>
      <c r="K50" s="72"/>
      <c r="L50" s="73"/>
    </row>
    <row r="51" spans="2:12" x14ac:dyDescent="0.25">
      <c r="B51" s="17" t="s">
        <v>50</v>
      </c>
      <c r="C51" s="74"/>
      <c r="D51" s="75"/>
      <c r="E51" s="74"/>
      <c r="G51" s="14"/>
      <c r="H51" s="76"/>
      <c r="I51" s="76"/>
      <c r="J51" s="76"/>
      <c r="K51" s="15"/>
      <c r="L51" s="16"/>
    </row>
    <row r="52" spans="2:12" x14ac:dyDescent="0.2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 s="23" customFormat="1" ht="12" x14ac:dyDescent="0.2">
      <c r="B53" s="31"/>
      <c r="C53" s="36" t="s">
        <v>28</v>
      </c>
      <c r="D53" s="36"/>
      <c r="E53" s="36"/>
    </row>
    <row r="54" spans="2:12" s="23" customFormat="1" ht="12" x14ac:dyDescent="0.2">
      <c r="B54" s="18" t="s">
        <v>52</v>
      </c>
      <c r="F54" s="24"/>
      <c r="G54" s="24"/>
    </row>
    <row r="55" spans="2:12" s="23" customFormat="1" ht="12" x14ac:dyDescent="0.2">
      <c r="B55" s="19" t="s">
        <v>66</v>
      </c>
      <c r="F55" s="24"/>
      <c r="G55" s="24"/>
    </row>
    <row r="56" spans="2:12" s="23" customFormat="1" ht="12" x14ac:dyDescent="0.2">
      <c r="B56" s="21" t="s">
        <v>93</v>
      </c>
      <c r="F56" s="24"/>
      <c r="G56" s="24"/>
    </row>
    <row r="57" spans="2:12" s="23" customFormat="1" ht="12" x14ac:dyDescent="0.2">
      <c r="B57" s="20" t="s">
        <v>33</v>
      </c>
      <c r="F57" s="24"/>
      <c r="G57" s="24"/>
    </row>
    <row r="58" spans="2:12" s="23" customFormat="1" ht="12" x14ac:dyDescent="0.2">
      <c r="B58" s="22" t="s">
        <v>34</v>
      </c>
      <c r="F58" s="24"/>
      <c r="G58" s="24"/>
    </row>
    <row r="59" spans="2:12" s="23" customFormat="1" ht="12" x14ac:dyDescent="0.2">
      <c r="B59" s="22" t="s">
        <v>65</v>
      </c>
      <c r="C59" s="25"/>
      <c r="D59" s="25"/>
      <c r="E59" s="25"/>
      <c r="F59" s="24"/>
      <c r="G59" s="24"/>
    </row>
    <row r="60" spans="2:12" s="23" customFormat="1" ht="12" x14ac:dyDescent="0.2">
      <c r="B60" s="22" t="s">
        <v>64</v>
      </c>
      <c r="C60" s="25"/>
      <c r="D60" s="25"/>
      <c r="E60" s="25"/>
    </row>
    <row r="61" spans="2:12" s="23" customFormat="1" ht="12" x14ac:dyDescent="0.2">
      <c r="B61" s="22" t="s">
        <v>63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 x14ac:dyDescent="0.25">
      <c r="B62" s="10"/>
      <c r="C62" s="2"/>
      <c r="D62" s="2"/>
      <c r="E62" s="2"/>
    </row>
    <row r="63" spans="2:12" ht="15.75" x14ac:dyDescent="0.25">
      <c r="B63" s="7" t="s">
        <v>35</v>
      </c>
    </row>
    <row r="64" spans="2:12" ht="15.75" x14ac:dyDescent="0.25">
      <c r="B64" s="8"/>
    </row>
    <row r="65" spans="2:2" ht="15.75" x14ac:dyDescent="0.25">
      <c r="B65" s="7" t="s">
        <v>80</v>
      </c>
    </row>
    <row r="66" spans="2:2" ht="15.75" x14ac:dyDescent="0.25">
      <c r="B66" s="9" t="s">
        <v>81</v>
      </c>
    </row>
    <row r="67" spans="2:2" ht="15.75" x14ac:dyDescent="0.25">
      <c r="B67" s="9"/>
    </row>
  </sheetData>
  <mergeCells count="8">
    <mergeCell ref="H1:L1"/>
    <mergeCell ref="B6:B7"/>
    <mergeCell ref="C6:C7"/>
    <mergeCell ref="L6:L7"/>
    <mergeCell ref="K6:K7"/>
    <mergeCell ref="J6:J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Справочник!$B$3:$B$11</xm:f>
          </x14:formula1>
          <xm:sqref>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B11" sqref="B11"/>
    </sheetView>
  </sheetViews>
  <sheetFormatPr defaultRowHeight="15" x14ac:dyDescent="0.25"/>
  <cols>
    <col min="2" max="2" width="32" customWidth="1"/>
  </cols>
  <sheetData>
    <row r="2" spans="2:2" x14ac:dyDescent="0.25">
      <c r="B2" s="12" t="s">
        <v>49</v>
      </c>
    </row>
    <row r="3" spans="2:2" x14ac:dyDescent="0.25">
      <c r="B3" t="s">
        <v>46</v>
      </c>
    </row>
    <row r="4" spans="2:2" x14ac:dyDescent="0.25">
      <c r="B4" t="s">
        <v>47</v>
      </c>
    </row>
    <row r="5" spans="2:2" x14ac:dyDescent="0.25">
      <c r="B5" t="s">
        <v>87</v>
      </c>
    </row>
    <row r="6" spans="2:2" x14ac:dyDescent="0.25">
      <c r="B6" t="s">
        <v>88</v>
      </c>
    </row>
    <row r="7" spans="2:2" x14ac:dyDescent="0.25">
      <c r="B7" t="s">
        <v>89</v>
      </c>
    </row>
    <row r="8" spans="2:2" x14ac:dyDescent="0.25">
      <c r="B8" t="s">
        <v>90</v>
      </c>
    </row>
    <row r="9" spans="2:2" x14ac:dyDescent="0.25">
      <c r="B9" t="s">
        <v>91</v>
      </c>
    </row>
    <row r="10" spans="2:2" x14ac:dyDescent="0.25">
      <c r="B10" t="s">
        <v>92</v>
      </c>
    </row>
    <row r="11" spans="2:2" x14ac:dyDescent="0.25">
      <c r="B11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CF4EC90F2C494390F1E42F88AA8C3D" ma:contentTypeVersion="3" ma:contentTypeDescription="Создание документа." ma:contentTypeScope="" ma:versionID="a269dfca122520101d891912e49fd5e2">
  <xsd:schema xmlns:xsd="http://www.w3.org/2001/XMLSchema" xmlns:xs="http://www.w3.org/2001/XMLSchema" xmlns:p="http://schemas.microsoft.com/office/2006/metadata/properties" xmlns:ns2="67e53124-0652-4611-babf-da3704551c47" targetNamespace="http://schemas.microsoft.com/office/2006/metadata/properties" ma:root="true" ma:fieldsID="458125ecc68be5fcd07e532e2ef0ad75" ns2:_="">
    <xsd:import namespace="67e53124-0652-4611-babf-da3704551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53124-0652-4611-babf-da3704551c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1E9ED-BF2C-4E74-BC7D-D770717E2A73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7e53124-0652-4611-babf-da3704551c4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C0709F-46C9-495D-97F9-0FAA51808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7DD6C-85DE-4E85-9626-93C2E2210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53124-0652-4611-babf-da3704551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Справочник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2021-05-20T15:15:09Z</cp:lastPrinted>
  <dcterms:created xsi:type="dcterms:W3CDTF">2015-06-05T18:17:20Z</dcterms:created>
  <dcterms:modified xsi:type="dcterms:W3CDTF">2021-05-21T12:12:22Z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0x0101008ECF4EC90F2C494390F1E42F88AA8C3D</vt:lpwstr>
  </property>
</Properties>
</file>